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2" tabRatio="0"/>
  </bookViews>
  <sheets>
    <sheet name="TDSheet" sheetId="1" r:id="rId1"/>
  </sheets>
  <definedNames>
    <definedName name="_xlnm.Print_Area" localSheetId="0">TDSheet!$A$1:$S$135</definedName>
  </definedNames>
  <calcPr calcId="124519"/>
</workbook>
</file>

<file path=xl/calcChain.xml><?xml version="1.0" encoding="utf-8"?>
<calcChain xmlns="http://schemas.openxmlformats.org/spreadsheetml/2006/main">
  <c r="M60" i="1"/>
  <c r="J51"/>
  <c r="J52"/>
  <c r="J53"/>
  <c r="M117"/>
  <c r="M116"/>
  <c r="M114"/>
  <c r="R117" l="1"/>
  <c r="R114"/>
  <c r="R108"/>
  <c r="R109"/>
  <c r="R116"/>
  <c r="R113"/>
  <c r="R111"/>
  <c r="R107"/>
  <c r="O61"/>
  <c r="M61"/>
  <c r="N51"/>
  <c r="N52"/>
  <c r="N53"/>
  <c r="N50"/>
  <c r="J54"/>
  <c r="L54"/>
  <c r="M76"/>
  <c r="R76" s="1"/>
  <c r="R73"/>
  <c r="R103"/>
  <c r="R102"/>
  <c r="R94"/>
  <c r="N54" l="1"/>
  <c r="R60"/>
  <c r="R61" s="1"/>
</calcChain>
</file>

<file path=xl/sharedStrings.xml><?xml version="1.0" encoding="utf-8"?>
<sst xmlns="http://schemas.openxmlformats.org/spreadsheetml/2006/main" count="208" uniqueCount="121">
  <si>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</si>
  <si>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</si>
  <si>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</si>
  <si>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ПАСПОРТ</t>
  </si>
  <si>
    <t>бюджетної програми місцевого бюджету на 2024 рік</t>
  </si>
  <si>
    <t>1.</t>
  </si>
  <si>
    <t>ДЕПАРТАМЕНТ ОХОРОНИ ЗДОРОВ’Я ВІННИЦЬКОЇ МІСЬКОЇ РАДИ</t>
  </si>
  <si>
    <t/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</si>
  <si>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</si>
  <si>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</si>
  <si>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</si>
  <si>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2.</t>
  </si>
  <si>
    <t>Департамент охорони здоров'я</t>
  </si>
  <si>
    <t>(найменування відповідального виконавця)</t>
  </si>
  <si>
    <t>3.</t>
  </si>
  <si>
    <t>Забезпечення діяльності інших закладів у сфері охорони здоров’я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</si>
  <si>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</si>
  <si>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</si>
  <si>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</si>
  <si>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</si>
  <si>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</si>
  <si>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</si>
  <si>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</si>
  <si>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</si>
  <si>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</si>
  <si>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</si>
  <si>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</si>
  <si>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Підвищення рівня надання медичної допомоги та зміцнення здоров'я населення</t>
  </si>
  <si>
    <t>7.</t>
  </si>
  <si>
    <t>Мета бюджетної програми</t>
  </si>
  <si>
    <t>8.</t>
  </si>
  <si>
    <t>Завдання бюджетної програми</t>
  </si>
  <si>
    <t>Завдання</t>
  </si>
  <si>
    <t>Забезпечення технічного нагляду за функціонуванням, ремонтом, обслуговуванням та експлуатацією приміщень закладів охорони здоров'я</t>
  </si>
  <si>
    <t>Забезпечення централізованого бухгалтерського та фінансового обліку закладів охорони здоров'я</t>
  </si>
  <si>
    <t>Інформаційно-аналітичне забезпечення закладів охорони здоров'я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</si>
  <si>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</si>
  <si>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</si>
  <si>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</si>
  <si>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</si>
  <si>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</si>
  <si>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</si>
  <si>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</si>
  <si>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</si>
  <si>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"Здоров'я вінничан на 2022-2024 роки"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</si>
  <si>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</si>
  <si>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</si>
  <si>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</si>
  <si>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</si>
  <si>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</si>
  <si>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кількість штатних одиниць</t>
  </si>
  <si>
    <t>од.</t>
  </si>
  <si>
    <t>продукту</t>
  </si>
  <si>
    <t>площа відремонтованих приміщень</t>
  </si>
  <si>
    <t>кв. м.</t>
  </si>
  <si>
    <t>кількість об'єктів, де проведено реконструкцію та капремонт</t>
  </si>
  <si>
    <t>кількість закладів, які обслуговуються</t>
  </si>
  <si>
    <t>площа приміщень, що обслуговуються</t>
  </si>
  <si>
    <t>Довідка щодо площі приміщень закладів охорони здоров'я</t>
  </si>
  <si>
    <t>ефективності</t>
  </si>
  <si>
    <t>середня вартість на супровід ремонту 1 кв.м приміщення</t>
  </si>
  <si>
    <t>грн.</t>
  </si>
  <si>
    <t>Розрахунковий показник</t>
  </si>
  <si>
    <t>кількість закладів</t>
  </si>
  <si>
    <t>середньорічна кількість фактично зайнятих посад</t>
  </si>
  <si>
    <t>Штатний розпис, тарифікаційний список</t>
  </si>
  <si>
    <t>кількість складених звітів працівників бухгалтерії</t>
  </si>
  <si>
    <t>Довідка департаменту охорони здоров'я про зведення планових показників</t>
  </si>
  <si>
    <t>кількість закладів по яких централізована бухгалтерія здійснює планування та фінансування</t>
  </si>
  <si>
    <t>кількість особових рахунків</t>
  </si>
  <si>
    <t>Перелік рахунків</t>
  </si>
  <si>
    <t>кількість складених звітів на одного працівника</t>
  </si>
  <si>
    <t>кількість закладів які обслуговує 1 працівник</t>
  </si>
  <si>
    <t>кількість особових рахунків на одного працівника</t>
  </si>
  <si>
    <t>кількість штатних посад</t>
  </si>
  <si>
    <t>кількість звітних форм</t>
  </si>
  <si>
    <t>Наказ про подачу звітної інформації</t>
  </si>
  <si>
    <t>кількість аналітичних довідок, методичних рекомендацій, письмових роз'яснень, довідників, іншої інформації</t>
  </si>
  <si>
    <t>План роботи закладу на відповідний рік,звіт про роботу закладу на відповідний рік</t>
  </si>
  <si>
    <t>кількість проведених статистичних ревізій, перевірок, участі у комплексних комісіях</t>
  </si>
  <si>
    <t>План ревізій, акти</t>
  </si>
  <si>
    <t>кількість кураторських виїздів</t>
  </si>
  <si>
    <t>Журнали реєстрації</t>
  </si>
  <si>
    <t>кількість кураторських виїздів на одного працівника</t>
  </si>
  <si>
    <t>кількість аналітичних довідок, методичних рекомендацій, письмових роз'яснень, довідників, іншої інформації на одного працівника</t>
  </si>
  <si>
    <t>кількість звітних форм на одного працівника</t>
  </si>
  <si>
    <t>Олександр ШИШ</t>
  </si>
  <si>
    <t>(підпис)</t>
  </si>
  <si>
    <t>(Власне ім’я, ПРІЗВИЩЕ)</t>
  </si>
  <si>
    <t xml:space="preserve"> ПОГОДЖЕНО: </t>
  </si>
  <si>
    <t>Антоніна ЛЕСЬ</t>
  </si>
  <si>
    <t>Дата погодження</t>
  </si>
  <si>
    <t>М.П.</t>
  </si>
  <si>
    <t xml:space="preserve">Департаменту охорони здоров'я Вінницької міської ради </t>
  </si>
  <si>
    <t>№</t>
  </si>
  <si>
    <t>Рішення Вінницької міської ради від 22.12.2023 року №2009 "Про бюджет Вінницької міської територіальної громади на 2024 рік" (зі змінами)</t>
  </si>
  <si>
    <t>Директор департаменту фiнансiв міської ради</t>
  </si>
  <si>
    <t>Мережа розпорядників і одержувачів бюджетних коштів місцевого бюджету на 2024 рік</t>
  </si>
  <si>
    <t>Штатний розпис</t>
  </si>
  <si>
    <t>Проєктно-кошторисна документація, розрахунки</t>
  </si>
  <si>
    <t>Фінансова підтримка МКП "Вінницька міська аптека"</t>
  </si>
  <si>
    <t>грн</t>
  </si>
  <si>
    <t>відс.</t>
  </si>
  <si>
    <t>якості</t>
  </si>
  <si>
    <t xml:space="preserve">Фінансова підтримка МКП "Вінницька міська аптека" </t>
  </si>
  <si>
    <t xml:space="preserve">Забезпечення безперебійного та якісного функціонування закладів охорони здоров'я, інформаційно-аналітичне забезпечення закладів охорони здоров'я, фінансова підтримка підприємств комунальної форми власності
</t>
  </si>
  <si>
    <t>обсяг фінансової підтримки з бюджету ВМТГ</t>
  </si>
  <si>
    <t>кількість закуплених лікарських засобів (вакцин) за рахунок коштів, виділених на фінансову підтримку</t>
  </si>
  <si>
    <t>покриття витрат за рахунок фінпідтримки</t>
  </si>
  <si>
    <t>середня вартість вакцини</t>
  </si>
  <si>
    <t>відсоток фінансової підтримки в загальному обсязі витрат</t>
  </si>
  <si>
    <t>Розрахунок, довідка МКП "ВМА"</t>
  </si>
  <si>
    <t>Директор департаменту охорони здоров'я міської ради</t>
  </si>
  <si>
    <t>витрати МКП "ВМА" за 9 місяців 2024р</t>
  </si>
  <si>
    <t>Фінансова звітність підприємства за 9 місяців 2024р (ф№2-м), Звіт про виконання показників фінансового плану за 9 місяців 2024р</t>
  </si>
  <si>
    <t>обсяг кредиторської заборгованості за товари, роботи, послуги станом на 01.10.2024р</t>
  </si>
  <si>
    <t>рівень погашення заборгованості станом на 01.10.2024р за рахунок коштів бюджету ВМТГ</t>
  </si>
  <si>
    <t>Фінансова звітність підприємства за 9 місяців 2024р (ф№2-м)</t>
  </si>
  <si>
    <t xml:space="preserve">від    20.12.2024  </t>
  </si>
  <si>
    <t>Обсяг бюджетних призначень/бюджетних асигнувань  -   7 048 420 гривень, у тому числі загального фонду -  6 706 962 гривень та спеціального фонду - 341 458 гривень</t>
  </si>
  <si>
    <t>Бюджетний Кодекс України      
Закон України "Про Державний бюджет України на 2024 рік"      
Наказ Міністерства фінансів України від 20.09.2017 року № 793 "Про затвердження складових Програмної класифікації видатків та кредитування місцевого бюджету" (зі змінами)      
Наказ Міністерства фінансів України від 26.08.2014 року № 836 "Про деякі питання запровадження програмно-цільового методу складання та виконання місцевих бюджетів" (зі змінами) 
Наказ Міністерства фінансів та Міністерства охорони здоров'я України від 26.05 2010 року № 283/437 "Про затвердження Типового переліку бюджетних програм та результативних показників їх виконання для місцевих бюджетів у галузі "Охорона здоров'я" (зі змінами)      
Рішення Вінницької міської ради від 22.12.2023 року №2009 «Про бюджет Вінницької міської територіальної громади на 2024рік» (зі змінами від 25.10.2024р №2490, від 29.11.2024р №2568, від 20.12.2024р №2624)
Програма "Здоров'я вінничан на 2022-2024 роки", яка затверджена рішенням Вінницької міської ради від 24.12.2021 року №758 (зі змінами)</t>
  </si>
</sst>
</file>

<file path=xl/styles.xml><?xml version="1.0" encoding="utf-8"?>
<styleSheet xmlns="http://schemas.openxmlformats.org/spreadsheetml/2006/main">
  <numFmts count="6">
    <numFmt numFmtId="164" formatCode="0000000"/>
    <numFmt numFmtId="165" formatCode="00000000&quot;    &quot;"/>
    <numFmt numFmtId="166" formatCode="0000000&quot;  &quot;"/>
    <numFmt numFmtId="167" formatCode="0000&quot;    &quot;"/>
    <numFmt numFmtId="168" formatCode="0000000000"/>
    <numFmt numFmtId="169" formatCode="#,##0.0"/>
  </numFmts>
  <fonts count="19">
    <font>
      <sz val="8"/>
      <name val="Arial"/>
    </font>
    <font>
      <sz val="8"/>
      <color indexed="8"/>
      <name val="Arial"/>
      <family val="2"/>
    </font>
    <font>
      <sz val="7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i/>
      <sz val="12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6"/>
      <color indexed="8"/>
      <name val="Arial"/>
      <family val="2"/>
      <charset val="204"/>
    </font>
    <font>
      <sz val="8"/>
      <name val="Arial"/>
      <family val="2"/>
      <charset val="204"/>
    </font>
    <font>
      <u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8"/>
      <name val="Arial"/>
      <family val="2"/>
      <charset val="204"/>
    </font>
    <font>
      <i/>
      <sz val="8"/>
      <color indexed="8"/>
      <name val="Arial"/>
      <family val="2"/>
      <charset val="204"/>
    </font>
    <font>
      <b/>
      <i/>
      <sz val="9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sz val="7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 vertical="top"/>
    </xf>
    <xf numFmtId="1" fontId="6" fillId="2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1" fillId="3" borderId="0" xfId="0" applyNumberFormat="1" applyFont="1" applyFill="1"/>
    <xf numFmtId="0" fontId="13" fillId="3" borderId="0" xfId="0" applyNumberFormat="1" applyFont="1" applyFill="1" applyAlignment="1">
      <alignment wrapText="1"/>
    </xf>
    <xf numFmtId="0" fontId="10" fillId="3" borderId="0" xfId="0" applyNumberFormat="1" applyFont="1" applyFill="1"/>
    <xf numFmtId="0" fontId="1" fillId="3" borderId="0" xfId="0" applyFont="1" applyFill="1" applyAlignment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/>
    </xf>
    <xf numFmtId="0" fontId="0" fillId="3" borderId="0" xfId="0" applyFill="1"/>
    <xf numFmtId="0" fontId="1" fillId="2" borderId="0" xfId="0" applyFont="1" applyFill="1" applyAlignment="1">
      <alignment horizontal="left"/>
    </xf>
    <xf numFmtId="0" fontId="1" fillId="3" borderId="0" xfId="0" applyNumberFormat="1" applyFont="1" applyFill="1" applyAlignment="1">
      <alignment vertical="center"/>
    </xf>
    <xf numFmtId="0" fontId="8" fillId="3" borderId="0" xfId="0" applyNumberFormat="1" applyFont="1" applyFill="1" applyAlignment="1">
      <alignment vertical="center"/>
    </xf>
    <xf numFmtId="0" fontId="11" fillId="0" borderId="0" xfId="0" applyNumberFormat="1" applyFont="1" applyAlignment="1">
      <alignment horizontal="left" vertical="center"/>
    </xf>
    <xf numFmtId="0" fontId="11" fillId="3" borderId="24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1" fillId="4" borderId="0" xfId="0" applyNumberFormat="1" applyFont="1" applyFill="1"/>
    <xf numFmtId="0" fontId="15" fillId="2" borderId="0" xfId="0" applyFont="1" applyFill="1" applyAlignment="1">
      <alignment horizontal="left"/>
    </xf>
    <xf numFmtId="0" fontId="15" fillId="3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1" fillId="0" borderId="0" xfId="0" applyFont="1"/>
    <xf numFmtId="0" fontId="6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/>
    </xf>
    <xf numFmtId="0" fontId="8" fillId="3" borderId="2" xfId="0" applyNumberFormat="1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left" vertical="center"/>
    </xf>
    <xf numFmtId="0" fontId="1" fillId="4" borderId="2" xfId="0" applyFont="1" applyFill="1" applyBorder="1" applyAlignment="1">
      <alignment horizontal="center" vertical="center" wrapText="1"/>
    </xf>
    <xf numFmtId="0" fontId="8" fillId="4" borderId="0" xfId="0" applyNumberFormat="1" applyFont="1" applyFill="1" applyAlignment="1">
      <alignment vertical="center"/>
    </xf>
    <xf numFmtId="0" fontId="17" fillId="2" borderId="0" xfId="0" applyFont="1" applyFill="1" applyAlignment="1">
      <alignment horizontal="left"/>
    </xf>
    <xf numFmtId="0" fontId="17" fillId="2" borderId="0" xfId="0" applyFont="1" applyFill="1" applyAlignment="1">
      <alignment horizontal="left" wrapText="1"/>
    </xf>
    <xf numFmtId="0" fontId="6" fillId="2" borderId="3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left"/>
    </xf>
    <xf numFmtId="0" fontId="1" fillId="5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165" fontId="6" fillId="2" borderId="3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1" fontId="8" fillId="2" borderId="2" xfId="0" applyNumberFormat="1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12" fillId="3" borderId="0" xfId="0" applyNumberFormat="1" applyFont="1" applyFill="1" applyAlignment="1">
      <alignment horizontal="left" wrapText="1"/>
    </xf>
    <xf numFmtId="0" fontId="10" fillId="3" borderId="0" xfId="0" applyNumberFormat="1" applyFont="1" applyFill="1" applyAlignment="1">
      <alignment horizontal="center" vertical="top"/>
    </xf>
    <xf numFmtId="14" fontId="13" fillId="4" borderId="3" xfId="0" applyNumberFormat="1" applyFont="1" applyFill="1" applyBorder="1" applyAlignment="1">
      <alignment horizontal="left" vertical="top"/>
    </xf>
    <xf numFmtId="0" fontId="13" fillId="4" borderId="3" xfId="0" applyNumberFormat="1" applyFont="1" applyFill="1" applyBorder="1" applyAlignment="1">
      <alignment horizontal="left" vertical="top"/>
    </xf>
    <xf numFmtId="0" fontId="13" fillId="4" borderId="3" xfId="0" applyNumberFormat="1" applyFont="1" applyFill="1" applyBorder="1" applyAlignment="1">
      <alignment horizontal="left"/>
    </xf>
    <xf numFmtId="0" fontId="4" fillId="2" borderId="0" xfId="0" applyFont="1" applyFill="1" applyAlignment="1">
      <alignment horizont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3" fontId="1" fillId="4" borderId="2" xfId="0" applyNumberFormat="1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right" vertical="center" wrapText="1"/>
    </xf>
    <xf numFmtId="3" fontId="1" fillId="2" borderId="2" xfId="0" applyNumberFormat="1" applyFont="1" applyFill="1" applyBorder="1" applyAlignment="1">
      <alignment horizontal="right" vertical="center" wrapText="1"/>
    </xf>
    <xf numFmtId="0" fontId="1" fillId="2" borderId="23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166" fontId="6" fillId="2" borderId="0" xfId="0" applyNumberFormat="1" applyFont="1" applyFill="1" applyAlignment="1">
      <alignment horizontal="center" wrapText="1"/>
    </xf>
    <xf numFmtId="1" fontId="6" fillId="2" borderId="3" xfId="0" applyNumberFormat="1" applyFont="1" applyFill="1" applyBorder="1" applyAlignment="1">
      <alignment horizontal="center" wrapText="1"/>
    </xf>
    <xf numFmtId="167" fontId="6" fillId="2" borderId="3" xfId="0" applyNumberFormat="1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left" wrapText="1"/>
    </xf>
    <xf numFmtId="168" fontId="6" fillId="2" borderId="3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wrapText="1"/>
    </xf>
    <xf numFmtId="0" fontId="6" fillId="2" borderId="5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 wrapText="1"/>
    </xf>
    <xf numFmtId="0" fontId="6" fillId="2" borderId="0" xfId="0" applyFont="1" applyFill="1" applyAlignment="1">
      <alignment horizontal="left"/>
    </xf>
    <xf numFmtId="0" fontId="18" fillId="2" borderId="0" xfId="0" applyFont="1" applyFill="1" applyAlignment="1">
      <alignment horizontal="left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/>
    </xf>
    <xf numFmtId="1" fontId="6" fillId="2" borderId="6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1" fontId="6" fillId="2" borderId="8" xfId="0" applyNumberFormat="1" applyFont="1" applyFill="1" applyBorder="1" applyAlignment="1">
      <alignment horizontal="center"/>
    </xf>
    <xf numFmtId="0" fontId="1" fillId="4" borderId="2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right" vertical="center" wrapText="1"/>
    </xf>
    <xf numFmtId="3" fontId="6" fillId="2" borderId="9" xfId="0" applyNumberFormat="1" applyFont="1" applyFill="1" applyBorder="1" applyAlignment="1">
      <alignment horizontal="right" vertical="center" wrapText="1"/>
    </xf>
    <xf numFmtId="3" fontId="6" fillId="2" borderId="2" xfId="0" applyNumberFormat="1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right" vertical="center" wrapText="1"/>
    </xf>
    <xf numFmtId="0" fontId="6" fillId="2" borderId="12" xfId="0" applyFont="1" applyFill="1" applyBorder="1" applyAlignment="1">
      <alignment horizontal="center"/>
    </xf>
    <xf numFmtId="1" fontId="6" fillId="2" borderId="7" xfId="0" applyNumberFormat="1" applyFont="1" applyFill="1" applyBorder="1" applyAlignment="1">
      <alignment horizontal="center"/>
    </xf>
    <xf numFmtId="1" fontId="6" fillId="5" borderId="2" xfId="0" applyNumberFormat="1" applyFont="1" applyFill="1" applyBorder="1" applyAlignment="1">
      <alignment horizontal="right" vertical="center"/>
    </xf>
    <xf numFmtId="0" fontId="6" fillId="5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2" fontId="8" fillId="2" borderId="2" xfId="0" applyNumberFormat="1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right" vertical="center" wrapText="1"/>
    </xf>
    <xf numFmtId="1" fontId="1" fillId="2" borderId="2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right" vertical="center" wrapText="1"/>
    </xf>
    <xf numFmtId="4" fontId="8" fillId="2" borderId="2" xfId="0" applyNumberFormat="1" applyFont="1" applyFill="1" applyBorder="1" applyAlignment="1">
      <alignment horizontal="right" vertical="center" wrapText="1"/>
    </xf>
    <xf numFmtId="0" fontId="8" fillId="4" borderId="2" xfId="0" applyFont="1" applyFill="1" applyBorder="1" applyAlignment="1">
      <alignment horizontal="right" vertical="center" wrapText="1"/>
    </xf>
    <xf numFmtId="2" fontId="8" fillId="4" borderId="2" xfId="0" applyNumberFormat="1" applyFont="1" applyFill="1" applyBorder="1" applyAlignment="1">
      <alignment horizontal="right" vertical="center" wrapText="1"/>
    </xf>
    <xf numFmtId="0" fontId="1" fillId="4" borderId="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1" fontId="1" fillId="3" borderId="2" xfId="0" applyNumberFormat="1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horizontal="left" vertical="center"/>
    </xf>
    <xf numFmtId="1" fontId="8" fillId="3" borderId="2" xfId="0" applyNumberFormat="1" applyFont="1" applyFill="1" applyBorder="1" applyAlignment="1">
      <alignment horizontal="right" vertical="center" wrapText="1"/>
    </xf>
    <xf numFmtId="2" fontId="8" fillId="3" borderId="2" xfId="0" applyNumberFormat="1" applyFont="1" applyFill="1" applyBorder="1" applyAlignment="1">
      <alignment horizontal="right" vertical="center" wrapText="1"/>
    </xf>
    <xf numFmtId="0" fontId="1" fillId="3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wrapText="1"/>
    </xf>
    <xf numFmtId="0" fontId="16" fillId="2" borderId="0" xfId="0" applyFont="1" applyFill="1" applyAlignment="1">
      <alignment horizontal="center"/>
    </xf>
    <xf numFmtId="0" fontId="6" fillId="5" borderId="2" xfId="0" applyNumberFormat="1" applyFont="1" applyFill="1" applyBorder="1" applyAlignment="1">
      <alignment vertical="center" wrapText="1"/>
    </xf>
    <xf numFmtId="0" fontId="1" fillId="2" borderId="0" xfId="0" applyFont="1" applyFill="1" applyAlignment="1">
      <alignment horizontal="left"/>
    </xf>
    <xf numFmtId="0" fontId="7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6" fillId="3" borderId="2" xfId="0" applyNumberFormat="1" applyFont="1" applyFill="1" applyBorder="1" applyAlignment="1">
      <alignment vertical="center"/>
    </xf>
    <xf numFmtId="0" fontId="8" fillId="3" borderId="2" xfId="0" applyNumberFormat="1" applyFont="1" applyFill="1" applyBorder="1" applyAlignment="1">
      <alignment vertical="center"/>
    </xf>
    <xf numFmtId="0" fontId="11" fillId="3" borderId="24" xfId="0" applyNumberFormat="1" applyFont="1" applyFill="1" applyBorder="1" applyAlignment="1">
      <alignment horizontal="left" vertical="center" wrapText="1"/>
    </xf>
    <xf numFmtId="3" fontId="8" fillId="3" borderId="2" xfId="0" applyNumberFormat="1" applyFont="1" applyFill="1" applyBorder="1" applyAlignment="1">
      <alignment horizontal="right" vertical="center" wrapText="1"/>
    </xf>
    <xf numFmtId="0" fontId="8" fillId="3" borderId="2" xfId="0" applyNumberFormat="1" applyFont="1" applyFill="1" applyBorder="1" applyAlignment="1">
      <alignment horizontal="right" vertical="center" wrapText="1"/>
    </xf>
    <xf numFmtId="1" fontId="11" fillId="0" borderId="24" xfId="0" applyNumberFormat="1" applyFont="1" applyBorder="1" applyAlignment="1">
      <alignment horizontal="right" vertical="center" wrapText="1"/>
    </xf>
    <xf numFmtId="0" fontId="14" fillId="0" borderId="24" xfId="0" applyNumberFormat="1" applyFont="1" applyBorder="1" applyAlignment="1">
      <alignment horizontal="left" vertical="center"/>
    </xf>
    <xf numFmtId="0" fontId="11" fillId="0" borderId="24" xfId="0" applyNumberFormat="1" applyFont="1" applyBorder="1" applyAlignment="1">
      <alignment horizontal="left" vertical="center"/>
    </xf>
    <xf numFmtId="3" fontId="11" fillId="4" borderId="25" xfId="0" applyNumberFormat="1" applyFont="1" applyFill="1" applyBorder="1" applyAlignment="1">
      <alignment horizontal="right" vertical="center" wrapText="1"/>
    </xf>
    <xf numFmtId="3" fontId="11" fillId="4" borderId="26" xfId="0" applyNumberFormat="1" applyFont="1" applyFill="1" applyBorder="1" applyAlignment="1">
      <alignment horizontal="right" vertical="center" wrapText="1"/>
    </xf>
    <xf numFmtId="3" fontId="11" fillId="4" borderId="24" xfId="0" applyNumberFormat="1" applyFont="1" applyFill="1" applyBorder="1" applyAlignment="1">
      <alignment horizontal="right" vertical="center" wrapText="1"/>
    </xf>
    <xf numFmtId="0" fontId="14" fillId="3" borderId="24" xfId="0" applyNumberFormat="1" applyFont="1" applyFill="1" applyBorder="1" applyAlignment="1">
      <alignment horizontal="left" vertical="center"/>
    </xf>
    <xf numFmtId="3" fontId="11" fillId="3" borderId="24" xfId="0" applyNumberFormat="1" applyFont="1" applyFill="1" applyBorder="1" applyAlignment="1">
      <alignment horizontal="right" vertical="center" wrapText="1"/>
    </xf>
    <xf numFmtId="169" fontId="11" fillId="3" borderId="24" xfId="0" applyNumberFormat="1" applyFont="1" applyFill="1" applyBorder="1" applyAlignment="1">
      <alignment horizontal="right" vertical="center" wrapText="1"/>
    </xf>
    <xf numFmtId="0" fontId="11" fillId="4" borderId="24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X139"/>
  <sheetViews>
    <sheetView tabSelected="1" view="pageBreakPreview" zoomScale="90" zoomScaleSheetLayoutView="90" workbookViewId="0">
      <selection activeCell="B27" sqref="B27:R27"/>
    </sheetView>
  </sheetViews>
  <sheetFormatPr defaultColWidth="10.42578125" defaultRowHeight="11.4" customHeight="1"/>
  <cols>
    <col min="1" max="1" width="5.7109375" style="1" customWidth="1"/>
    <col min="2" max="2" width="9" style="1" customWidth="1"/>
    <col min="3" max="3" width="11.42578125" style="1" customWidth="1"/>
    <col min="4" max="9" width="11.7109375" style="1" customWidth="1"/>
    <col min="10" max="10" width="14.28515625" style="1" customWidth="1"/>
    <col min="11" max="11" width="14.140625" style="1" customWidth="1"/>
    <col min="12" max="12" width="17" style="1" customWidth="1"/>
    <col min="13" max="13" width="11.85546875" style="1" customWidth="1"/>
    <col min="14" max="14" width="8.140625" style="1" customWidth="1"/>
    <col min="15" max="15" width="13.42578125" style="1" customWidth="1"/>
    <col min="16" max="16" width="5.85546875" style="1" customWidth="1"/>
    <col min="17" max="17" width="3.140625" style="1" customWidth="1"/>
    <col min="18" max="18" width="11.85546875" style="1" customWidth="1"/>
    <col min="19" max="19" width="8.42578125" style="1" customWidth="1"/>
  </cols>
  <sheetData>
    <row r="1" spans="1:19" s="1" customFormat="1" ht="10.95" customHeight="1">
      <c r="N1" s="51" t="s">
        <v>0</v>
      </c>
      <c r="O1" s="51"/>
      <c r="P1" s="51"/>
      <c r="Q1" s="51"/>
      <c r="R1" s="51"/>
    </row>
    <row r="2" spans="1:19" s="1" customFormat="1" ht="13.2" customHeight="1">
      <c r="N2" s="51" t="s">
        <v>1</v>
      </c>
      <c r="O2" s="51"/>
      <c r="P2" s="51"/>
      <c r="Q2" s="51"/>
      <c r="R2" s="51"/>
    </row>
    <row r="3" spans="1:19" s="1" customFormat="1" ht="18" customHeight="1">
      <c r="N3" s="52" t="s">
        <v>2</v>
      </c>
      <c r="O3" s="52"/>
      <c r="P3" s="52"/>
      <c r="Q3" s="52"/>
      <c r="R3" s="52"/>
    </row>
    <row r="4" spans="1:19" s="1" customFormat="1" ht="13.2" customHeight="1"/>
    <row r="5" spans="1:19" s="1" customFormat="1" ht="13.2" customHeight="1">
      <c r="M5" s="53" t="s">
        <v>0</v>
      </c>
      <c r="N5" s="53"/>
      <c r="O5" s="53"/>
      <c r="P5" s="53"/>
      <c r="Q5" s="53"/>
      <c r="R5" s="53"/>
      <c r="S5" s="53"/>
    </row>
    <row r="6" spans="1:19" s="1" customFormat="1" ht="13.2" customHeight="1">
      <c r="M6" s="16"/>
      <c r="N6" s="16"/>
      <c r="O6" s="16"/>
      <c r="P6" s="16"/>
      <c r="Q6" s="16"/>
      <c r="R6" s="16"/>
      <c r="S6" s="16"/>
    </row>
    <row r="7" spans="1:19" s="17" customFormat="1" ht="25.2" customHeight="1">
      <c r="M7" s="58" t="s">
        <v>93</v>
      </c>
      <c r="N7" s="58"/>
      <c r="O7" s="58"/>
      <c r="P7" s="58"/>
      <c r="Q7" s="58"/>
      <c r="R7" s="58"/>
      <c r="S7" s="18"/>
    </row>
    <row r="8" spans="1:19" s="17" customFormat="1" ht="10.95" customHeight="1">
      <c r="M8" s="59" t="s">
        <v>9</v>
      </c>
      <c r="N8" s="59"/>
      <c r="O8" s="59"/>
      <c r="P8" s="59"/>
      <c r="Q8" s="59"/>
      <c r="R8" s="59"/>
      <c r="S8" s="19"/>
    </row>
    <row r="9" spans="1:19" s="17" customFormat="1" ht="13.2" customHeight="1">
      <c r="M9" s="60" t="s">
        <v>118</v>
      </c>
      <c r="N9" s="61"/>
      <c r="O9" s="61"/>
      <c r="P9" s="31" t="s">
        <v>94</v>
      </c>
      <c r="Q9" s="62">
        <v>186</v>
      </c>
      <c r="R9" s="62"/>
      <c r="S9" s="19"/>
    </row>
    <row r="11" spans="1:19" s="1" customFormat="1" ht="10.95" customHeight="1"/>
    <row r="12" spans="1:19" s="1" customFormat="1" ht="16.2" customHeight="1">
      <c r="A12" s="63" t="s">
        <v>3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</row>
    <row r="13" spans="1:19" s="1" customFormat="1" ht="16.2" customHeight="1">
      <c r="A13" s="47" t="s">
        <v>4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</row>
    <row r="15" spans="1:19" ht="11.4" hidden="1" customHeight="1"/>
    <row r="17" spans="1:18" ht="10.95" customHeight="1">
      <c r="A17" s="2" t="s">
        <v>5</v>
      </c>
      <c r="B17" s="48">
        <v>700000</v>
      </c>
      <c r="C17" s="48"/>
      <c r="E17" s="49" t="s">
        <v>6</v>
      </c>
      <c r="F17" s="49"/>
      <c r="G17" s="49"/>
      <c r="H17" s="49"/>
      <c r="I17" s="49"/>
      <c r="J17" s="49"/>
      <c r="K17" s="49"/>
      <c r="L17" s="49"/>
      <c r="M17" s="49"/>
      <c r="P17" s="50">
        <v>5484534</v>
      </c>
      <c r="Q17" s="50"/>
      <c r="R17" s="50"/>
    </row>
    <row r="18" spans="1:18" ht="55.95" customHeight="1">
      <c r="A18" s="3" t="s">
        <v>7</v>
      </c>
      <c r="B18" s="69" t="s">
        <v>8</v>
      </c>
      <c r="C18" s="69"/>
      <c r="E18" s="70" t="s">
        <v>9</v>
      </c>
      <c r="F18" s="70"/>
      <c r="G18" s="70"/>
      <c r="H18" s="70"/>
      <c r="I18" s="70"/>
      <c r="J18" s="70"/>
      <c r="K18" s="70"/>
      <c r="L18" s="70"/>
      <c r="M18" s="70"/>
      <c r="P18" s="70" t="s">
        <v>10</v>
      </c>
      <c r="Q18" s="70"/>
      <c r="R18" s="70"/>
    </row>
    <row r="19" spans="1:18" ht="22.2" customHeight="1">
      <c r="A19" s="2" t="s">
        <v>11</v>
      </c>
      <c r="B19" s="48">
        <v>710000</v>
      </c>
      <c r="C19" s="48"/>
      <c r="E19" s="49" t="s">
        <v>12</v>
      </c>
      <c r="F19" s="49"/>
      <c r="G19" s="49"/>
      <c r="H19" s="49"/>
      <c r="I19" s="49"/>
      <c r="J19" s="49"/>
      <c r="K19" s="49"/>
      <c r="L19" s="49"/>
      <c r="M19" s="49"/>
      <c r="P19" s="50">
        <v>5484534</v>
      </c>
      <c r="Q19" s="50"/>
      <c r="R19" s="50"/>
    </row>
    <row r="20" spans="1:18" ht="57" customHeight="1">
      <c r="A20" s="3" t="s">
        <v>7</v>
      </c>
      <c r="B20" s="69" t="s">
        <v>8</v>
      </c>
      <c r="C20" s="69"/>
      <c r="E20" s="70" t="s">
        <v>13</v>
      </c>
      <c r="F20" s="70"/>
      <c r="G20" s="70"/>
      <c r="H20" s="70"/>
      <c r="I20" s="70"/>
      <c r="J20" s="70"/>
      <c r="K20" s="70"/>
      <c r="L20" s="70"/>
      <c r="M20" s="70"/>
      <c r="P20" s="70" t="s">
        <v>10</v>
      </c>
      <c r="Q20" s="70"/>
      <c r="R20" s="70"/>
    </row>
    <row r="21" spans="1:18" ht="22.2" customHeight="1">
      <c r="A21" s="2" t="s">
        <v>14</v>
      </c>
      <c r="B21" s="71">
        <v>712151</v>
      </c>
      <c r="C21" s="71"/>
      <c r="E21" s="72">
        <v>2151</v>
      </c>
      <c r="F21" s="72"/>
      <c r="H21" s="73">
        <v>763</v>
      </c>
      <c r="I21" s="73"/>
      <c r="K21" s="74" t="s">
        <v>15</v>
      </c>
      <c r="L21" s="74"/>
      <c r="M21" s="74"/>
      <c r="N21" s="74"/>
      <c r="P21" s="75">
        <v>253600000</v>
      </c>
      <c r="Q21" s="75"/>
      <c r="R21" s="75"/>
    </row>
    <row r="22" spans="1:18" ht="57" customHeight="1">
      <c r="A22" s="4" t="s">
        <v>7</v>
      </c>
      <c r="B22" s="69" t="s">
        <v>8</v>
      </c>
      <c r="C22" s="69"/>
      <c r="E22" s="76" t="s">
        <v>16</v>
      </c>
      <c r="F22" s="76"/>
      <c r="H22" s="76" t="s">
        <v>17</v>
      </c>
      <c r="I22" s="76"/>
      <c r="K22" s="76" t="s">
        <v>18</v>
      </c>
      <c r="L22" s="76"/>
      <c r="M22" s="76"/>
      <c r="N22" s="76"/>
      <c r="P22" s="70" t="s">
        <v>19</v>
      </c>
      <c r="Q22" s="70"/>
      <c r="R22" s="70"/>
    </row>
    <row r="23" spans="1:18" ht="10.95" customHeight="1">
      <c r="A23" s="2" t="s">
        <v>20</v>
      </c>
      <c r="B23" s="77" t="s">
        <v>119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</row>
    <row r="25" spans="1:18" ht="10.95" customHeight="1">
      <c r="A25" s="5" t="s">
        <v>21</v>
      </c>
      <c r="B25" s="78" t="s">
        <v>22</v>
      </c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</row>
    <row r="27" spans="1:18" ht="93" customHeight="1">
      <c r="B27" s="79" t="s">
        <v>120</v>
      </c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</row>
    <row r="28" spans="1:18" ht="10.95" customHeight="1"/>
    <row r="29" spans="1:18" ht="10.95" customHeight="1">
      <c r="A29" s="2" t="s">
        <v>23</v>
      </c>
      <c r="B29" s="77" t="s">
        <v>24</v>
      </c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</row>
    <row r="30" spans="1:18" ht="7.2" customHeight="1"/>
    <row r="31" spans="1:18" ht="10.95" customHeight="1">
      <c r="A31" s="80" t="s">
        <v>25</v>
      </c>
      <c r="B31" s="80"/>
      <c r="C31" s="81" t="s">
        <v>26</v>
      </c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</row>
    <row r="32" spans="1:18" s="3" customFormat="1" ht="10.95" customHeight="1">
      <c r="A32" s="82">
        <v>1</v>
      </c>
      <c r="B32" s="82"/>
      <c r="C32" s="83" t="s">
        <v>27</v>
      </c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</row>
    <row r="33" spans="1:18" ht="10.95" customHeight="1"/>
    <row r="34" spans="1:18" ht="10.95" customHeight="1">
      <c r="A34" s="2" t="s">
        <v>28</v>
      </c>
      <c r="B34" s="84" t="s">
        <v>29</v>
      </c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</row>
    <row r="35" spans="1:18" ht="21" customHeight="1">
      <c r="B35" s="85" t="s">
        <v>105</v>
      </c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</row>
    <row r="36" spans="1:18" ht="10.95" hidden="1" customHeight="1"/>
    <row r="37" spans="1:18" ht="10.95" customHeight="1">
      <c r="A37" s="2" t="s">
        <v>30</v>
      </c>
      <c r="B37" s="77" t="s">
        <v>31</v>
      </c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</row>
    <row r="38" spans="1:18" ht="7.2" customHeight="1"/>
    <row r="39" spans="1:18" ht="10.95" customHeight="1">
      <c r="A39" s="80" t="s">
        <v>25</v>
      </c>
      <c r="B39" s="80"/>
      <c r="C39" s="81" t="s">
        <v>32</v>
      </c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</row>
    <row r="40" spans="1:18" s="3" customFormat="1" ht="10.95" customHeight="1">
      <c r="A40" s="82">
        <v>1</v>
      </c>
      <c r="B40" s="82"/>
      <c r="C40" s="83" t="s">
        <v>33</v>
      </c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</row>
    <row r="41" spans="1:18" s="3" customFormat="1" ht="10.95" customHeight="1">
      <c r="A41" s="82">
        <v>2</v>
      </c>
      <c r="B41" s="82"/>
      <c r="C41" s="83" t="s">
        <v>34</v>
      </c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</row>
    <row r="42" spans="1:18" s="3" customFormat="1" ht="10.95" customHeight="1">
      <c r="A42" s="82">
        <v>3</v>
      </c>
      <c r="B42" s="82"/>
      <c r="C42" s="83" t="s">
        <v>35</v>
      </c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</row>
    <row r="43" spans="1:18" s="30" customFormat="1" ht="10.95" customHeight="1">
      <c r="A43" s="82">
        <v>4</v>
      </c>
      <c r="B43" s="82"/>
      <c r="C43" s="102" t="s">
        <v>100</v>
      </c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</row>
    <row r="44" spans="1:18" ht="10.95" customHeight="1"/>
    <row r="45" spans="1:18" ht="10.95" customHeight="1">
      <c r="A45" s="2" t="s">
        <v>36</v>
      </c>
      <c r="B45" s="77" t="s">
        <v>37</v>
      </c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O45" s="2" t="s">
        <v>38</v>
      </c>
    </row>
    <row r="46" spans="1:18" ht="10.95" customHeight="1"/>
    <row r="47" spans="1:18" ht="10.95" customHeight="1">
      <c r="A47" s="86" t="s">
        <v>25</v>
      </c>
      <c r="B47" s="86"/>
      <c r="C47" s="89" t="s">
        <v>37</v>
      </c>
      <c r="D47" s="89"/>
      <c r="E47" s="89"/>
      <c r="F47" s="89"/>
      <c r="G47" s="89"/>
      <c r="H47" s="89"/>
      <c r="I47" s="89"/>
      <c r="J47" s="89" t="s">
        <v>39</v>
      </c>
      <c r="K47" s="89"/>
      <c r="L47" s="92" t="s">
        <v>40</v>
      </c>
      <c r="M47" s="92"/>
      <c r="N47" s="95" t="s">
        <v>41</v>
      </c>
      <c r="O47" s="95"/>
    </row>
    <row r="48" spans="1:18" ht="10.95" customHeight="1">
      <c r="A48" s="87"/>
      <c r="B48" s="88"/>
      <c r="C48" s="90"/>
      <c r="D48" s="91"/>
      <c r="E48" s="91"/>
      <c r="F48" s="91"/>
      <c r="G48" s="91"/>
      <c r="H48" s="91"/>
      <c r="I48" s="91"/>
      <c r="J48" s="90"/>
      <c r="K48" s="91"/>
      <c r="L48" s="93"/>
      <c r="M48" s="94"/>
      <c r="N48" s="96"/>
      <c r="O48" s="97"/>
    </row>
    <row r="49" spans="1:24" ht="10.95" customHeight="1">
      <c r="A49" s="98">
        <v>1</v>
      </c>
      <c r="B49" s="98"/>
      <c r="C49" s="99">
        <v>2</v>
      </c>
      <c r="D49" s="99"/>
      <c r="E49" s="99"/>
      <c r="F49" s="99"/>
      <c r="G49" s="99"/>
      <c r="H49" s="99"/>
      <c r="I49" s="99"/>
      <c r="J49" s="100">
        <v>3</v>
      </c>
      <c r="K49" s="100"/>
      <c r="L49" s="100">
        <v>4</v>
      </c>
      <c r="M49" s="100"/>
      <c r="N49" s="101">
        <v>5</v>
      </c>
      <c r="O49" s="101"/>
    </row>
    <row r="50" spans="1:24" s="1" customFormat="1" ht="22.2" customHeight="1">
      <c r="A50" s="64">
        <v>1</v>
      </c>
      <c r="B50" s="64"/>
      <c r="C50" s="65" t="s">
        <v>33</v>
      </c>
      <c r="D50" s="65"/>
      <c r="E50" s="65"/>
      <c r="F50" s="65"/>
      <c r="G50" s="65"/>
      <c r="H50" s="65"/>
      <c r="I50" s="65"/>
      <c r="J50" s="68">
        <v>229201</v>
      </c>
      <c r="K50" s="68"/>
      <c r="L50" s="67"/>
      <c r="M50" s="67"/>
      <c r="N50" s="68">
        <f>J50+L50</f>
        <v>229201</v>
      </c>
      <c r="O50" s="68"/>
    </row>
    <row r="51" spans="1:24" s="1" customFormat="1" ht="22.2" customHeight="1">
      <c r="A51" s="64">
        <v>2</v>
      </c>
      <c r="B51" s="64"/>
      <c r="C51" s="65" t="s">
        <v>34</v>
      </c>
      <c r="D51" s="65"/>
      <c r="E51" s="65"/>
      <c r="F51" s="65"/>
      <c r="G51" s="65"/>
      <c r="H51" s="65"/>
      <c r="I51" s="65"/>
      <c r="J51" s="68">
        <f>2305597-463</f>
        <v>2305134</v>
      </c>
      <c r="K51" s="68"/>
      <c r="L51" s="68">
        <v>341458</v>
      </c>
      <c r="M51" s="68"/>
      <c r="N51" s="68">
        <f t="shared" ref="N51:N53" si="0">J51+L51</f>
        <v>2646592</v>
      </c>
      <c r="O51" s="68"/>
    </row>
    <row r="52" spans="1:24" s="1" customFormat="1" ht="10.95" customHeight="1">
      <c r="A52" s="64">
        <v>3</v>
      </c>
      <c r="B52" s="64"/>
      <c r="C52" s="65" t="s">
        <v>35</v>
      </c>
      <c r="D52" s="65"/>
      <c r="E52" s="65"/>
      <c r="F52" s="65"/>
      <c r="G52" s="65"/>
      <c r="H52" s="65"/>
      <c r="I52" s="65"/>
      <c r="J52" s="68">
        <f>3174610-1983</f>
        <v>3172627</v>
      </c>
      <c r="K52" s="68"/>
      <c r="L52" s="67"/>
      <c r="M52" s="67"/>
      <c r="N52" s="68">
        <f t="shared" si="0"/>
        <v>3172627</v>
      </c>
      <c r="O52" s="68"/>
      <c r="X52" s="29"/>
    </row>
    <row r="53" spans="1:24" s="24" customFormat="1" ht="10.95" customHeight="1">
      <c r="A53" s="64">
        <v>4</v>
      </c>
      <c r="B53" s="64"/>
      <c r="C53" s="65" t="s">
        <v>100</v>
      </c>
      <c r="D53" s="65"/>
      <c r="E53" s="65"/>
      <c r="F53" s="65"/>
      <c r="G53" s="65"/>
      <c r="H53" s="65"/>
      <c r="I53" s="65"/>
      <c r="J53" s="66">
        <f>900000+100000</f>
        <v>1000000</v>
      </c>
      <c r="K53" s="66"/>
      <c r="L53" s="67"/>
      <c r="M53" s="67"/>
      <c r="N53" s="68">
        <f t="shared" si="0"/>
        <v>1000000</v>
      </c>
      <c r="O53" s="68"/>
    </row>
    <row r="54" spans="1:24" s="1" customFormat="1" ht="10.95" customHeight="1">
      <c r="A54" s="103" t="s">
        <v>41</v>
      </c>
      <c r="B54" s="103"/>
      <c r="C54" s="103"/>
      <c r="D54" s="103"/>
      <c r="E54" s="103"/>
      <c r="F54" s="103"/>
      <c r="G54" s="103"/>
      <c r="H54" s="103"/>
      <c r="I54" s="103"/>
      <c r="J54" s="104">
        <f>SUM(J50:J53)</f>
        <v>6706962</v>
      </c>
      <c r="K54" s="104"/>
      <c r="L54" s="104">
        <f>SUM(L50:L53)</f>
        <v>341458</v>
      </c>
      <c r="M54" s="104"/>
      <c r="N54" s="105">
        <f>SUM(N50:N53)</f>
        <v>7048420</v>
      </c>
      <c r="O54" s="105"/>
    </row>
    <row r="55" spans="1:24" s="1" customFormat="1" ht="10.95" customHeight="1"/>
    <row r="56" spans="1:24" s="1" customFormat="1" ht="10.95" customHeight="1">
      <c r="A56" s="84" t="s">
        <v>42</v>
      </c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S56" s="2" t="s">
        <v>38</v>
      </c>
    </row>
    <row r="57" spans="1:24" s="1" customFormat="1" ht="10.95" customHeight="1"/>
    <row r="58" spans="1:24" s="7" customFormat="1" ht="10.95" customHeight="1">
      <c r="A58" s="106" t="s">
        <v>25</v>
      </c>
      <c r="B58" s="106"/>
      <c r="C58" s="107" t="s">
        <v>43</v>
      </c>
      <c r="D58" s="107"/>
      <c r="E58" s="107"/>
      <c r="F58" s="107"/>
      <c r="G58" s="107"/>
      <c r="H58" s="107"/>
      <c r="I58" s="107"/>
      <c r="J58" s="107"/>
      <c r="K58" s="107"/>
      <c r="L58" s="107"/>
      <c r="M58" s="107" t="s">
        <v>39</v>
      </c>
      <c r="N58" s="107"/>
      <c r="O58" s="107" t="s">
        <v>40</v>
      </c>
      <c r="P58" s="107"/>
      <c r="Q58" s="107"/>
      <c r="R58" s="109" t="s">
        <v>41</v>
      </c>
      <c r="S58" s="109"/>
    </row>
    <row r="59" spans="1:24" s="7" customFormat="1" ht="10.95" customHeight="1">
      <c r="A59" s="98">
        <v>1</v>
      </c>
      <c r="B59" s="98"/>
      <c r="C59" s="100">
        <v>2</v>
      </c>
      <c r="D59" s="100"/>
      <c r="E59" s="100"/>
      <c r="F59" s="100"/>
      <c r="G59" s="100"/>
      <c r="H59" s="100"/>
      <c r="I59" s="100"/>
      <c r="J59" s="100"/>
      <c r="K59" s="100"/>
      <c r="L59" s="100"/>
      <c r="M59" s="100">
        <v>3</v>
      </c>
      <c r="N59" s="100"/>
      <c r="O59" s="100">
        <v>4</v>
      </c>
      <c r="P59" s="100"/>
      <c r="Q59" s="100"/>
      <c r="R59" s="101">
        <v>5</v>
      </c>
      <c r="S59" s="101"/>
    </row>
    <row r="60" spans="1:24" s="1" customFormat="1" ht="10.95" customHeight="1">
      <c r="A60" s="64">
        <v>1</v>
      </c>
      <c r="B60" s="64"/>
      <c r="C60" s="65" t="s">
        <v>44</v>
      </c>
      <c r="D60" s="65"/>
      <c r="E60" s="65"/>
      <c r="F60" s="65"/>
      <c r="G60" s="65"/>
      <c r="H60" s="65"/>
      <c r="I60" s="65"/>
      <c r="J60" s="65"/>
      <c r="K60" s="65"/>
      <c r="L60" s="65"/>
      <c r="M60" s="68">
        <f>5709408+900000+100000-1983-463</f>
        <v>6706962</v>
      </c>
      <c r="N60" s="68"/>
      <c r="O60" s="108">
        <v>341458</v>
      </c>
      <c r="P60" s="108"/>
      <c r="Q60" s="108"/>
      <c r="R60" s="68">
        <f>M60+O60</f>
        <v>7048420</v>
      </c>
      <c r="S60" s="68"/>
    </row>
    <row r="61" spans="1:24" s="1" customFormat="1" ht="10.95" customHeight="1">
      <c r="A61" s="124"/>
      <c r="B61" s="124"/>
      <c r="C61" s="103" t="s">
        <v>41</v>
      </c>
      <c r="D61" s="103"/>
      <c r="E61" s="103"/>
      <c r="F61" s="103"/>
      <c r="G61" s="103"/>
      <c r="H61" s="103"/>
      <c r="I61" s="103"/>
      <c r="J61" s="103"/>
      <c r="K61" s="103"/>
      <c r="L61" s="103"/>
      <c r="M61" s="105">
        <f>M60</f>
        <v>6706962</v>
      </c>
      <c r="N61" s="105"/>
      <c r="O61" s="104">
        <f>O60</f>
        <v>341458</v>
      </c>
      <c r="P61" s="104"/>
      <c r="Q61" s="104"/>
      <c r="R61" s="105">
        <f>R60</f>
        <v>7048420</v>
      </c>
      <c r="S61" s="105"/>
    </row>
    <row r="63" spans="1:24" s="1" customFormat="1" ht="10.95" customHeight="1">
      <c r="A63" s="84" t="s">
        <v>45</v>
      </c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</row>
    <row r="64" spans="1:24" s="1" customFormat="1" ht="10.95" customHeight="1"/>
    <row r="65" spans="1:19" s="1" customFormat="1" ht="24" customHeight="1">
      <c r="A65" s="121" t="s">
        <v>25</v>
      </c>
      <c r="B65" s="121"/>
      <c r="C65" s="122" t="s">
        <v>46</v>
      </c>
      <c r="D65" s="122"/>
      <c r="E65" s="122"/>
      <c r="F65" s="122"/>
      <c r="G65" s="122"/>
      <c r="H65" s="122"/>
      <c r="I65" s="8" t="s">
        <v>47</v>
      </c>
      <c r="J65" s="118" t="s">
        <v>48</v>
      </c>
      <c r="K65" s="118"/>
      <c r="L65" s="118"/>
      <c r="M65" s="119" t="s">
        <v>39</v>
      </c>
      <c r="N65" s="119"/>
      <c r="O65" s="119" t="s">
        <v>40</v>
      </c>
      <c r="P65" s="119"/>
      <c r="Q65" s="119"/>
      <c r="R65" s="120" t="s">
        <v>41</v>
      </c>
      <c r="S65" s="120"/>
    </row>
    <row r="66" spans="1:19" s="1" customFormat="1" ht="10.95" customHeight="1">
      <c r="A66" s="98">
        <v>1</v>
      </c>
      <c r="B66" s="98"/>
      <c r="C66" s="99">
        <v>2</v>
      </c>
      <c r="D66" s="99"/>
      <c r="E66" s="99"/>
      <c r="F66" s="99"/>
      <c r="G66" s="99"/>
      <c r="H66" s="99"/>
      <c r="I66" s="6">
        <v>3</v>
      </c>
      <c r="J66" s="99">
        <v>4</v>
      </c>
      <c r="K66" s="99"/>
      <c r="L66" s="99"/>
      <c r="M66" s="110">
        <v>5</v>
      </c>
      <c r="N66" s="110"/>
      <c r="O66" s="110">
        <v>6</v>
      </c>
      <c r="P66" s="110"/>
      <c r="Q66" s="110"/>
      <c r="R66" s="101">
        <v>7</v>
      </c>
      <c r="S66" s="101"/>
    </row>
    <row r="67" spans="1:19" s="46" customFormat="1" ht="18" customHeight="1">
      <c r="A67" s="111">
        <v>1</v>
      </c>
      <c r="B67" s="111"/>
      <c r="C67" s="112" t="s">
        <v>33</v>
      </c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</row>
    <row r="68" spans="1:19" s="9" customFormat="1" ht="10.95" customHeight="1">
      <c r="A68" s="116">
        <v>1</v>
      </c>
      <c r="B68" s="116"/>
      <c r="C68" s="117" t="s">
        <v>49</v>
      </c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</row>
    <row r="69" spans="1:19" s="9" customFormat="1" ht="17.399999999999999" customHeight="1">
      <c r="A69" s="55"/>
      <c r="B69" s="55"/>
      <c r="C69" s="56" t="s">
        <v>50</v>
      </c>
      <c r="D69" s="56"/>
      <c r="E69" s="56"/>
      <c r="F69" s="56"/>
      <c r="G69" s="56"/>
      <c r="H69" s="56"/>
      <c r="I69" s="10" t="s">
        <v>51</v>
      </c>
      <c r="J69" s="113" t="s">
        <v>98</v>
      </c>
      <c r="K69" s="113"/>
      <c r="L69" s="113"/>
      <c r="M69" s="114">
        <v>1</v>
      </c>
      <c r="N69" s="114"/>
      <c r="O69" s="115"/>
      <c r="P69" s="115"/>
      <c r="Q69" s="115"/>
      <c r="R69" s="114">
        <v>1</v>
      </c>
      <c r="S69" s="114"/>
    </row>
    <row r="70" spans="1:19" s="9" customFormat="1" ht="10.95" customHeight="1">
      <c r="A70" s="116">
        <v>2</v>
      </c>
      <c r="B70" s="116"/>
      <c r="C70" s="117" t="s">
        <v>52</v>
      </c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</row>
    <row r="71" spans="1:19" s="9" customFormat="1" ht="27.6" customHeight="1">
      <c r="A71" s="55"/>
      <c r="B71" s="55"/>
      <c r="C71" s="56" t="s">
        <v>56</v>
      </c>
      <c r="D71" s="56"/>
      <c r="E71" s="56"/>
      <c r="F71" s="56"/>
      <c r="G71" s="56"/>
      <c r="H71" s="56"/>
      <c r="I71" s="10" t="s">
        <v>51</v>
      </c>
      <c r="J71" s="113" t="s">
        <v>58</v>
      </c>
      <c r="K71" s="113"/>
      <c r="L71" s="113"/>
      <c r="M71" s="54">
        <v>11</v>
      </c>
      <c r="N71" s="54"/>
      <c r="O71" s="115"/>
      <c r="P71" s="115"/>
      <c r="Q71" s="115"/>
      <c r="R71" s="54">
        <v>11</v>
      </c>
      <c r="S71" s="54"/>
    </row>
    <row r="72" spans="1:19" s="9" customFormat="1" ht="35.4" customHeight="1">
      <c r="A72" s="55"/>
      <c r="B72" s="55"/>
      <c r="C72" s="56" t="s">
        <v>55</v>
      </c>
      <c r="D72" s="56"/>
      <c r="E72" s="56"/>
      <c r="F72" s="56"/>
      <c r="G72" s="56"/>
      <c r="H72" s="56"/>
      <c r="I72" s="10" t="s">
        <v>51</v>
      </c>
      <c r="J72" s="57" t="s">
        <v>95</v>
      </c>
      <c r="K72" s="57"/>
      <c r="L72" s="57"/>
      <c r="M72" s="54">
        <v>9</v>
      </c>
      <c r="N72" s="54"/>
      <c r="O72" s="115"/>
      <c r="P72" s="115"/>
      <c r="Q72" s="115"/>
      <c r="R72" s="54">
        <v>9</v>
      </c>
      <c r="S72" s="54"/>
    </row>
    <row r="73" spans="1:19" s="9" customFormat="1" ht="29.4" customHeight="1">
      <c r="A73" s="55"/>
      <c r="B73" s="55"/>
      <c r="C73" s="56" t="s">
        <v>53</v>
      </c>
      <c r="D73" s="56"/>
      <c r="E73" s="56"/>
      <c r="F73" s="56"/>
      <c r="G73" s="56"/>
      <c r="H73" s="56"/>
      <c r="I73" s="10" t="s">
        <v>54</v>
      </c>
      <c r="J73" s="57" t="s">
        <v>99</v>
      </c>
      <c r="K73" s="57"/>
      <c r="L73" s="57"/>
      <c r="M73" s="123">
        <v>5244.2</v>
      </c>
      <c r="N73" s="123"/>
      <c r="O73" s="125"/>
      <c r="P73" s="125"/>
      <c r="Q73" s="125"/>
      <c r="R73" s="123">
        <f>M73</f>
        <v>5244.2</v>
      </c>
      <c r="S73" s="123"/>
    </row>
    <row r="74" spans="1:19" s="9" customFormat="1" ht="26.4" customHeight="1">
      <c r="A74" s="55"/>
      <c r="B74" s="55"/>
      <c r="C74" s="56" t="s">
        <v>57</v>
      </c>
      <c r="D74" s="56"/>
      <c r="E74" s="56"/>
      <c r="F74" s="56"/>
      <c r="G74" s="56"/>
      <c r="H74" s="56"/>
      <c r="I74" s="10" t="s">
        <v>54</v>
      </c>
      <c r="J74" s="113" t="s">
        <v>58</v>
      </c>
      <c r="K74" s="113"/>
      <c r="L74" s="113"/>
      <c r="M74" s="126">
        <v>91301.7</v>
      </c>
      <c r="N74" s="126"/>
      <c r="O74" s="115"/>
      <c r="P74" s="115"/>
      <c r="Q74" s="115"/>
      <c r="R74" s="126">
        <v>91301.7</v>
      </c>
      <c r="S74" s="126"/>
    </row>
    <row r="75" spans="1:19" s="9" customFormat="1" ht="10.95" customHeight="1">
      <c r="A75" s="116">
        <v>3</v>
      </c>
      <c r="B75" s="116"/>
      <c r="C75" s="117" t="s">
        <v>59</v>
      </c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</row>
    <row r="76" spans="1:19" s="39" customFormat="1" ht="20.399999999999999" customHeight="1">
      <c r="A76" s="129"/>
      <c r="B76" s="129"/>
      <c r="C76" s="130" t="s">
        <v>60</v>
      </c>
      <c r="D76" s="130"/>
      <c r="E76" s="130"/>
      <c r="F76" s="130"/>
      <c r="G76" s="130"/>
      <c r="H76" s="130"/>
      <c r="I76" s="40" t="s">
        <v>61</v>
      </c>
      <c r="J76" s="131" t="s">
        <v>62</v>
      </c>
      <c r="K76" s="131"/>
      <c r="L76" s="131"/>
      <c r="M76" s="128">
        <f>J50/M73</f>
        <v>43.705617634720262</v>
      </c>
      <c r="N76" s="128"/>
      <c r="O76" s="127"/>
      <c r="P76" s="127"/>
      <c r="Q76" s="127"/>
      <c r="R76" s="128">
        <f>M76</f>
        <v>43.705617634720262</v>
      </c>
      <c r="S76" s="128"/>
    </row>
    <row r="77" spans="1:19" s="46" customFormat="1" ht="19.5" customHeight="1">
      <c r="A77" s="111">
        <v>2</v>
      </c>
      <c r="B77" s="111"/>
      <c r="C77" s="112" t="s">
        <v>34</v>
      </c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</row>
    <row r="78" spans="1:19" s="9" customFormat="1" ht="10.95" customHeight="1">
      <c r="A78" s="116">
        <v>1</v>
      </c>
      <c r="B78" s="116"/>
      <c r="C78" s="117" t="s">
        <v>49</v>
      </c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</row>
    <row r="79" spans="1:19" s="9" customFormat="1" ht="22.2" customHeight="1">
      <c r="A79" s="55"/>
      <c r="B79" s="55"/>
      <c r="C79" s="56" t="s">
        <v>63</v>
      </c>
      <c r="D79" s="56"/>
      <c r="E79" s="56"/>
      <c r="F79" s="56"/>
      <c r="G79" s="56"/>
      <c r="H79" s="56"/>
      <c r="I79" s="10" t="s">
        <v>51</v>
      </c>
      <c r="J79" s="113" t="s">
        <v>97</v>
      </c>
      <c r="K79" s="113"/>
      <c r="L79" s="113"/>
      <c r="M79" s="54">
        <v>1</v>
      </c>
      <c r="N79" s="54"/>
      <c r="O79" s="115"/>
      <c r="P79" s="115"/>
      <c r="Q79" s="115"/>
      <c r="R79" s="54">
        <v>1</v>
      </c>
      <c r="S79" s="54"/>
    </row>
    <row r="80" spans="1:19" s="9" customFormat="1" ht="19.95" customHeight="1">
      <c r="A80" s="55"/>
      <c r="B80" s="55"/>
      <c r="C80" s="56" t="s">
        <v>50</v>
      </c>
      <c r="D80" s="56"/>
      <c r="E80" s="56"/>
      <c r="F80" s="56"/>
      <c r="G80" s="56"/>
      <c r="H80" s="56"/>
      <c r="I80" s="10" t="s">
        <v>51</v>
      </c>
      <c r="J80" s="113" t="s">
        <v>98</v>
      </c>
      <c r="K80" s="113"/>
      <c r="L80" s="113"/>
      <c r="M80" s="114">
        <v>9</v>
      </c>
      <c r="N80" s="114"/>
      <c r="O80" s="115"/>
      <c r="P80" s="115"/>
      <c r="Q80" s="115"/>
      <c r="R80" s="114">
        <v>9</v>
      </c>
      <c r="S80" s="114"/>
    </row>
    <row r="81" spans="1:19" s="9" customFormat="1" ht="22.2" customHeight="1">
      <c r="A81" s="55"/>
      <c r="B81" s="55"/>
      <c r="C81" s="56" t="s">
        <v>64</v>
      </c>
      <c r="D81" s="56"/>
      <c r="E81" s="56"/>
      <c r="F81" s="56"/>
      <c r="G81" s="56"/>
      <c r="H81" s="56"/>
      <c r="I81" s="10" t="s">
        <v>51</v>
      </c>
      <c r="J81" s="113" t="s">
        <v>65</v>
      </c>
      <c r="K81" s="113"/>
      <c r="L81" s="113"/>
      <c r="M81" s="114">
        <v>7</v>
      </c>
      <c r="N81" s="114"/>
      <c r="O81" s="115"/>
      <c r="P81" s="115"/>
      <c r="Q81" s="115"/>
      <c r="R81" s="114">
        <v>7</v>
      </c>
      <c r="S81" s="114"/>
    </row>
    <row r="82" spans="1:19" s="9" customFormat="1" ht="10.95" customHeight="1">
      <c r="A82" s="116">
        <v>2</v>
      </c>
      <c r="B82" s="116"/>
      <c r="C82" s="117" t="s">
        <v>52</v>
      </c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</row>
    <row r="83" spans="1:19" s="9" customFormat="1" ht="24.6" customHeight="1">
      <c r="A83" s="55"/>
      <c r="B83" s="55"/>
      <c r="C83" s="56" t="s">
        <v>66</v>
      </c>
      <c r="D83" s="56"/>
      <c r="E83" s="56"/>
      <c r="F83" s="56"/>
      <c r="G83" s="56"/>
      <c r="H83" s="56"/>
      <c r="I83" s="10" t="s">
        <v>51</v>
      </c>
      <c r="J83" s="113" t="s">
        <v>67</v>
      </c>
      <c r="K83" s="113"/>
      <c r="L83" s="113"/>
      <c r="M83" s="54">
        <v>776</v>
      </c>
      <c r="N83" s="54"/>
      <c r="O83" s="115"/>
      <c r="P83" s="115"/>
      <c r="Q83" s="115"/>
      <c r="R83" s="54">
        <v>776</v>
      </c>
      <c r="S83" s="54"/>
    </row>
    <row r="84" spans="1:19" s="9" customFormat="1" ht="22.2" customHeight="1">
      <c r="A84" s="55"/>
      <c r="B84" s="55"/>
      <c r="C84" s="56" t="s">
        <v>68</v>
      </c>
      <c r="D84" s="56"/>
      <c r="E84" s="56"/>
      <c r="F84" s="56"/>
      <c r="G84" s="56"/>
      <c r="H84" s="56"/>
      <c r="I84" s="10" t="s">
        <v>51</v>
      </c>
      <c r="J84" s="113" t="s">
        <v>97</v>
      </c>
      <c r="K84" s="113"/>
      <c r="L84" s="113"/>
      <c r="M84" s="54">
        <v>13</v>
      </c>
      <c r="N84" s="54"/>
      <c r="O84" s="115"/>
      <c r="P84" s="115"/>
      <c r="Q84" s="115"/>
      <c r="R84" s="54">
        <v>13</v>
      </c>
      <c r="S84" s="54"/>
    </row>
    <row r="85" spans="1:19" s="9" customFormat="1" ht="10.95" customHeight="1">
      <c r="A85" s="55"/>
      <c r="B85" s="55"/>
      <c r="C85" s="56" t="s">
        <v>69</v>
      </c>
      <c r="D85" s="56"/>
      <c r="E85" s="56"/>
      <c r="F85" s="56"/>
      <c r="G85" s="56"/>
      <c r="H85" s="56"/>
      <c r="I85" s="10" t="s">
        <v>51</v>
      </c>
      <c r="J85" s="113" t="s">
        <v>70</v>
      </c>
      <c r="K85" s="113"/>
      <c r="L85" s="113"/>
      <c r="M85" s="54">
        <v>9</v>
      </c>
      <c r="N85" s="54"/>
      <c r="O85" s="115"/>
      <c r="P85" s="115"/>
      <c r="Q85" s="115"/>
      <c r="R85" s="54">
        <v>9</v>
      </c>
      <c r="S85" s="54"/>
    </row>
    <row r="86" spans="1:19" s="9" customFormat="1" ht="10.95" customHeight="1">
      <c r="A86" s="116">
        <v>3</v>
      </c>
      <c r="B86" s="116"/>
      <c r="C86" s="117" t="s">
        <v>59</v>
      </c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</row>
    <row r="87" spans="1:19" s="9" customFormat="1" ht="10.95" customHeight="1">
      <c r="A87" s="55"/>
      <c r="B87" s="55"/>
      <c r="C87" s="56" t="s">
        <v>71</v>
      </c>
      <c r="D87" s="56"/>
      <c r="E87" s="56"/>
      <c r="F87" s="56"/>
      <c r="G87" s="56"/>
      <c r="H87" s="56"/>
      <c r="I87" s="10" t="s">
        <v>51</v>
      </c>
      <c r="J87" s="113" t="s">
        <v>62</v>
      </c>
      <c r="K87" s="113"/>
      <c r="L87" s="113"/>
      <c r="M87" s="54">
        <v>111</v>
      </c>
      <c r="N87" s="54"/>
      <c r="O87" s="115"/>
      <c r="P87" s="115"/>
      <c r="Q87" s="115"/>
      <c r="R87" s="54">
        <v>111</v>
      </c>
      <c r="S87" s="54"/>
    </row>
    <row r="88" spans="1:19" s="9" customFormat="1" ht="10.95" customHeight="1">
      <c r="A88" s="55"/>
      <c r="B88" s="55"/>
      <c r="C88" s="56" t="s">
        <v>72</v>
      </c>
      <c r="D88" s="56"/>
      <c r="E88" s="56"/>
      <c r="F88" s="56"/>
      <c r="G88" s="56"/>
      <c r="H88" s="56"/>
      <c r="I88" s="10" t="s">
        <v>51</v>
      </c>
      <c r="J88" s="113" t="s">
        <v>62</v>
      </c>
      <c r="K88" s="113"/>
      <c r="L88" s="113"/>
      <c r="M88" s="54">
        <v>2</v>
      </c>
      <c r="N88" s="54"/>
      <c r="O88" s="115"/>
      <c r="P88" s="115"/>
      <c r="Q88" s="115"/>
      <c r="R88" s="54">
        <v>2</v>
      </c>
      <c r="S88" s="54"/>
    </row>
    <row r="89" spans="1:19" s="9" customFormat="1" ht="10.95" customHeight="1">
      <c r="A89" s="55"/>
      <c r="B89" s="55"/>
      <c r="C89" s="56" t="s">
        <v>73</v>
      </c>
      <c r="D89" s="56"/>
      <c r="E89" s="56"/>
      <c r="F89" s="56"/>
      <c r="G89" s="56"/>
      <c r="H89" s="56"/>
      <c r="I89" s="10" t="s">
        <v>51</v>
      </c>
      <c r="J89" s="113" t="s">
        <v>62</v>
      </c>
      <c r="K89" s="113"/>
      <c r="L89" s="113"/>
      <c r="M89" s="54">
        <v>1</v>
      </c>
      <c r="N89" s="54"/>
      <c r="O89" s="115"/>
      <c r="P89" s="115"/>
      <c r="Q89" s="115"/>
      <c r="R89" s="54">
        <v>1</v>
      </c>
      <c r="S89" s="54"/>
    </row>
    <row r="90" spans="1:19" s="39" customFormat="1" ht="19.5" customHeight="1">
      <c r="A90" s="111">
        <v>3</v>
      </c>
      <c r="B90" s="111"/>
      <c r="C90" s="112" t="s">
        <v>35</v>
      </c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2"/>
      <c r="S90" s="112"/>
    </row>
    <row r="91" spans="1:19" s="20" customFormat="1" ht="10.95" customHeight="1">
      <c r="A91" s="132">
        <v>1</v>
      </c>
      <c r="B91" s="132"/>
      <c r="C91" s="133" t="s">
        <v>49</v>
      </c>
      <c r="D91" s="133"/>
      <c r="E91" s="133"/>
      <c r="F91" s="133"/>
      <c r="G91" s="133"/>
      <c r="H91" s="133"/>
      <c r="I91" s="133"/>
      <c r="J91" s="133"/>
      <c r="K91" s="133"/>
      <c r="L91" s="133"/>
      <c r="M91" s="133"/>
      <c r="N91" s="133"/>
      <c r="O91" s="133"/>
      <c r="P91" s="133"/>
      <c r="Q91" s="133"/>
      <c r="R91" s="133"/>
      <c r="S91" s="133"/>
    </row>
    <row r="92" spans="1:19" s="20" customFormat="1" ht="24.6" customHeight="1">
      <c r="A92" s="136"/>
      <c r="B92" s="136"/>
      <c r="C92" s="137" t="s">
        <v>63</v>
      </c>
      <c r="D92" s="137"/>
      <c r="E92" s="137"/>
      <c r="F92" s="137"/>
      <c r="G92" s="137"/>
      <c r="H92" s="137"/>
      <c r="I92" s="21" t="s">
        <v>51</v>
      </c>
      <c r="J92" s="57" t="s">
        <v>97</v>
      </c>
      <c r="K92" s="57"/>
      <c r="L92" s="57"/>
      <c r="M92" s="134">
        <v>1</v>
      </c>
      <c r="N92" s="134"/>
      <c r="O92" s="125"/>
      <c r="P92" s="125"/>
      <c r="Q92" s="125"/>
      <c r="R92" s="134">
        <v>1</v>
      </c>
      <c r="S92" s="134"/>
    </row>
    <row r="93" spans="1:19" s="20" customFormat="1" ht="22.2" customHeight="1">
      <c r="A93" s="136"/>
      <c r="B93" s="136"/>
      <c r="C93" s="137" t="s">
        <v>74</v>
      </c>
      <c r="D93" s="137"/>
      <c r="E93" s="137"/>
      <c r="F93" s="137"/>
      <c r="G93" s="137"/>
      <c r="H93" s="137"/>
      <c r="I93" s="21" t="s">
        <v>51</v>
      </c>
      <c r="J93" s="57" t="s">
        <v>98</v>
      </c>
      <c r="K93" s="57"/>
      <c r="L93" s="57"/>
      <c r="M93" s="135">
        <v>13.25</v>
      </c>
      <c r="N93" s="135"/>
      <c r="O93" s="125"/>
      <c r="P93" s="125"/>
      <c r="Q93" s="125"/>
      <c r="R93" s="135">
        <v>13.25</v>
      </c>
      <c r="S93" s="135"/>
    </row>
    <row r="94" spans="1:19" s="20" customFormat="1" ht="22.2" customHeight="1">
      <c r="A94" s="136"/>
      <c r="B94" s="136"/>
      <c r="C94" s="137" t="s">
        <v>64</v>
      </c>
      <c r="D94" s="137"/>
      <c r="E94" s="137"/>
      <c r="F94" s="137"/>
      <c r="G94" s="137"/>
      <c r="H94" s="137"/>
      <c r="I94" s="21" t="s">
        <v>51</v>
      </c>
      <c r="J94" s="57" t="s">
        <v>65</v>
      </c>
      <c r="K94" s="57"/>
      <c r="L94" s="57"/>
      <c r="M94" s="135">
        <v>11.5</v>
      </c>
      <c r="N94" s="135"/>
      <c r="O94" s="125"/>
      <c r="P94" s="125"/>
      <c r="Q94" s="125"/>
      <c r="R94" s="135">
        <f>M94</f>
        <v>11.5</v>
      </c>
      <c r="S94" s="135"/>
    </row>
    <row r="95" spans="1:19" s="23" customFormat="1" ht="11.4" customHeight="1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</row>
    <row r="96" spans="1:19" s="20" customFormat="1" ht="10.95" customHeight="1">
      <c r="A96" s="132">
        <v>2</v>
      </c>
      <c r="B96" s="132"/>
      <c r="C96" s="133" t="s">
        <v>52</v>
      </c>
      <c r="D96" s="133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3"/>
      <c r="Q96" s="133"/>
      <c r="R96" s="133"/>
      <c r="S96" s="133"/>
    </row>
    <row r="97" spans="1:19" s="20" customFormat="1" ht="17.399999999999999" customHeight="1">
      <c r="A97" s="136"/>
      <c r="B97" s="136"/>
      <c r="C97" s="137" t="s">
        <v>75</v>
      </c>
      <c r="D97" s="137"/>
      <c r="E97" s="137"/>
      <c r="F97" s="137"/>
      <c r="G97" s="137"/>
      <c r="H97" s="137"/>
      <c r="I97" s="21" t="s">
        <v>51</v>
      </c>
      <c r="J97" s="57" t="s">
        <v>76</v>
      </c>
      <c r="K97" s="57"/>
      <c r="L97" s="57"/>
      <c r="M97" s="134">
        <v>92</v>
      </c>
      <c r="N97" s="134"/>
      <c r="O97" s="125"/>
      <c r="P97" s="125"/>
      <c r="Q97" s="125"/>
      <c r="R97" s="134">
        <v>92</v>
      </c>
      <c r="S97" s="134"/>
    </row>
    <row r="98" spans="1:19" s="20" customFormat="1" ht="33" customHeight="1">
      <c r="A98" s="136"/>
      <c r="B98" s="136"/>
      <c r="C98" s="137" t="s">
        <v>77</v>
      </c>
      <c r="D98" s="137"/>
      <c r="E98" s="137"/>
      <c r="F98" s="137"/>
      <c r="G98" s="137"/>
      <c r="H98" s="137"/>
      <c r="I98" s="21" t="s">
        <v>51</v>
      </c>
      <c r="J98" s="57" t="s">
        <v>78</v>
      </c>
      <c r="K98" s="57"/>
      <c r="L98" s="57"/>
      <c r="M98" s="134">
        <v>130</v>
      </c>
      <c r="N98" s="134"/>
      <c r="O98" s="125"/>
      <c r="P98" s="125"/>
      <c r="Q98" s="125"/>
      <c r="R98" s="134">
        <v>130</v>
      </c>
      <c r="S98" s="134"/>
    </row>
    <row r="99" spans="1:19" s="20" customFormat="1" ht="22.2" customHeight="1">
      <c r="A99" s="136"/>
      <c r="B99" s="136"/>
      <c r="C99" s="137" t="s">
        <v>79</v>
      </c>
      <c r="D99" s="137"/>
      <c r="E99" s="137"/>
      <c r="F99" s="137"/>
      <c r="G99" s="137"/>
      <c r="H99" s="137"/>
      <c r="I99" s="21" t="s">
        <v>51</v>
      </c>
      <c r="J99" s="57" t="s">
        <v>80</v>
      </c>
      <c r="K99" s="57"/>
      <c r="L99" s="57"/>
      <c r="M99" s="134">
        <v>12</v>
      </c>
      <c r="N99" s="134"/>
      <c r="O99" s="125"/>
      <c r="P99" s="125"/>
      <c r="Q99" s="125"/>
      <c r="R99" s="134">
        <v>12</v>
      </c>
      <c r="S99" s="134"/>
    </row>
    <row r="100" spans="1:19" s="20" customFormat="1" ht="10.95" customHeight="1">
      <c r="A100" s="136"/>
      <c r="B100" s="136"/>
      <c r="C100" s="137" t="s">
        <v>81</v>
      </c>
      <c r="D100" s="137"/>
      <c r="E100" s="137"/>
      <c r="F100" s="137"/>
      <c r="G100" s="137"/>
      <c r="H100" s="137"/>
      <c r="I100" s="21" t="s">
        <v>51</v>
      </c>
      <c r="J100" s="57" t="s">
        <v>82</v>
      </c>
      <c r="K100" s="57"/>
      <c r="L100" s="57"/>
      <c r="M100" s="134">
        <v>10</v>
      </c>
      <c r="N100" s="134"/>
      <c r="O100" s="125"/>
      <c r="P100" s="125"/>
      <c r="Q100" s="125"/>
      <c r="R100" s="134">
        <v>10</v>
      </c>
      <c r="S100" s="134"/>
    </row>
    <row r="101" spans="1:19" s="20" customFormat="1" ht="10.95" customHeight="1">
      <c r="A101" s="132">
        <v>3</v>
      </c>
      <c r="B101" s="132"/>
      <c r="C101" s="133" t="s">
        <v>59</v>
      </c>
      <c r="D101" s="133"/>
      <c r="E101" s="133"/>
      <c r="F101" s="133"/>
      <c r="G101" s="133"/>
      <c r="H101" s="133"/>
      <c r="I101" s="133"/>
      <c r="J101" s="133"/>
      <c r="K101" s="133"/>
      <c r="L101" s="133"/>
      <c r="M101" s="133"/>
      <c r="N101" s="133"/>
      <c r="O101" s="133"/>
      <c r="P101" s="133"/>
      <c r="Q101" s="133"/>
      <c r="R101" s="133"/>
      <c r="S101" s="133"/>
    </row>
    <row r="102" spans="1:19" s="20" customFormat="1" ht="10.95" customHeight="1">
      <c r="A102" s="136"/>
      <c r="B102" s="136"/>
      <c r="C102" s="137" t="s">
        <v>85</v>
      </c>
      <c r="D102" s="137"/>
      <c r="E102" s="137"/>
      <c r="F102" s="137"/>
      <c r="G102" s="137"/>
      <c r="H102" s="137"/>
      <c r="I102" s="21" t="s">
        <v>51</v>
      </c>
      <c r="J102" s="57" t="s">
        <v>62</v>
      </c>
      <c r="K102" s="57"/>
      <c r="L102" s="57"/>
      <c r="M102" s="134">
        <v>8</v>
      </c>
      <c r="N102" s="134"/>
      <c r="O102" s="125"/>
      <c r="P102" s="125"/>
      <c r="Q102" s="125"/>
      <c r="R102" s="134">
        <f>M102</f>
        <v>8</v>
      </c>
      <c r="S102" s="134"/>
    </row>
    <row r="103" spans="1:19" s="20" customFormat="1" ht="22.2" customHeight="1">
      <c r="A103" s="136"/>
      <c r="B103" s="136"/>
      <c r="C103" s="137" t="s">
        <v>84</v>
      </c>
      <c r="D103" s="137"/>
      <c r="E103" s="137"/>
      <c r="F103" s="137"/>
      <c r="G103" s="137"/>
      <c r="H103" s="137"/>
      <c r="I103" s="21" t="s">
        <v>51</v>
      </c>
      <c r="J103" s="57" t="s">
        <v>62</v>
      </c>
      <c r="K103" s="57"/>
      <c r="L103" s="57"/>
      <c r="M103" s="134">
        <v>11</v>
      </c>
      <c r="N103" s="134"/>
      <c r="O103" s="125"/>
      <c r="P103" s="125"/>
      <c r="Q103" s="125"/>
      <c r="R103" s="134">
        <f>M103</f>
        <v>11</v>
      </c>
      <c r="S103" s="134"/>
    </row>
    <row r="104" spans="1:19" s="20" customFormat="1" ht="10.199999999999999" customHeight="1">
      <c r="A104" s="136"/>
      <c r="B104" s="136"/>
      <c r="C104" s="137" t="s">
        <v>83</v>
      </c>
      <c r="D104" s="137"/>
      <c r="E104" s="137"/>
      <c r="F104" s="137"/>
      <c r="G104" s="137"/>
      <c r="H104" s="137"/>
      <c r="I104" s="21" t="s">
        <v>51</v>
      </c>
      <c r="J104" s="57" t="s">
        <v>62</v>
      </c>
      <c r="K104" s="57"/>
      <c r="L104" s="57"/>
      <c r="M104" s="134">
        <v>1</v>
      </c>
      <c r="N104" s="134"/>
      <c r="O104" s="125"/>
      <c r="P104" s="125"/>
      <c r="Q104" s="125"/>
      <c r="R104" s="134">
        <v>1</v>
      </c>
      <c r="S104" s="134"/>
    </row>
    <row r="105" spans="1:19" s="41" customFormat="1" ht="18" customHeight="1">
      <c r="A105" s="111">
        <v>4</v>
      </c>
      <c r="B105" s="111"/>
      <c r="C105" s="140" t="s">
        <v>104</v>
      </c>
      <c r="D105" s="140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P105" s="140"/>
      <c r="Q105" s="140"/>
      <c r="R105" s="140"/>
      <c r="S105" s="140"/>
    </row>
    <row r="106" spans="1:19" s="25" customFormat="1" ht="10.199999999999999" customHeight="1">
      <c r="A106" s="132">
        <v>1</v>
      </c>
      <c r="B106" s="132"/>
      <c r="C106" s="148" t="s">
        <v>49</v>
      </c>
      <c r="D106" s="148"/>
      <c r="E106" s="148"/>
      <c r="F106" s="148"/>
      <c r="G106" s="148"/>
      <c r="H106" s="148"/>
      <c r="I106" s="148"/>
      <c r="J106" s="148"/>
      <c r="K106" s="148"/>
      <c r="L106" s="148"/>
      <c r="M106" s="148"/>
      <c r="N106" s="148"/>
      <c r="O106" s="148"/>
      <c r="P106" s="148"/>
      <c r="Q106" s="148"/>
      <c r="R106" s="148"/>
      <c r="S106" s="148"/>
    </row>
    <row r="107" spans="1:19" s="26" customFormat="1" ht="31.2" customHeight="1">
      <c r="A107" s="149"/>
      <c r="B107" s="149"/>
      <c r="C107" s="150" t="s">
        <v>113</v>
      </c>
      <c r="D107" s="150"/>
      <c r="E107" s="150"/>
      <c r="F107" s="150"/>
      <c r="G107" s="150"/>
      <c r="H107" s="150"/>
      <c r="I107" s="38" t="s">
        <v>61</v>
      </c>
      <c r="J107" s="57" t="s">
        <v>114</v>
      </c>
      <c r="K107" s="57"/>
      <c r="L107" s="57"/>
      <c r="M107" s="151">
        <v>21899400</v>
      </c>
      <c r="N107" s="151"/>
      <c r="O107" s="152"/>
      <c r="P107" s="152"/>
      <c r="Q107" s="152"/>
      <c r="R107" s="151">
        <f>M107+O107</f>
        <v>21899400</v>
      </c>
      <c r="S107" s="151"/>
    </row>
    <row r="108" spans="1:19" s="26" customFormat="1" ht="31.2" customHeight="1">
      <c r="A108" s="149"/>
      <c r="B108" s="149"/>
      <c r="C108" s="150" t="s">
        <v>106</v>
      </c>
      <c r="D108" s="150"/>
      <c r="E108" s="150"/>
      <c r="F108" s="150"/>
      <c r="G108" s="150"/>
      <c r="H108" s="150"/>
      <c r="I108" s="38" t="s">
        <v>61</v>
      </c>
      <c r="J108" s="57" t="s">
        <v>95</v>
      </c>
      <c r="K108" s="57"/>
      <c r="L108" s="57"/>
      <c r="M108" s="151">
        <v>1000000</v>
      </c>
      <c r="N108" s="151"/>
      <c r="O108" s="152"/>
      <c r="P108" s="152"/>
      <c r="Q108" s="152"/>
      <c r="R108" s="151">
        <f t="shared" ref="R108:R109" si="1">M108+O108</f>
        <v>1000000</v>
      </c>
      <c r="S108" s="151"/>
    </row>
    <row r="109" spans="1:19" s="26" customFormat="1" ht="23.25" customHeight="1">
      <c r="A109" s="149"/>
      <c r="B109" s="149"/>
      <c r="C109" s="150" t="s">
        <v>115</v>
      </c>
      <c r="D109" s="150"/>
      <c r="E109" s="150"/>
      <c r="F109" s="150"/>
      <c r="G109" s="150"/>
      <c r="H109" s="150"/>
      <c r="I109" s="38" t="s">
        <v>61</v>
      </c>
      <c r="J109" s="57" t="s">
        <v>117</v>
      </c>
      <c r="K109" s="57"/>
      <c r="L109" s="57"/>
      <c r="M109" s="151">
        <v>4731900</v>
      </c>
      <c r="N109" s="151"/>
      <c r="O109" s="152"/>
      <c r="P109" s="152"/>
      <c r="Q109" s="152"/>
      <c r="R109" s="151">
        <f t="shared" si="1"/>
        <v>4731900</v>
      </c>
      <c r="S109" s="151"/>
    </row>
    <row r="110" spans="1:19" s="27" customFormat="1" ht="10.199999999999999" customHeight="1">
      <c r="A110" s="153">
        <v>2</v>
      </c>
      <c r="B110" s="153"/>
      <c r="C110" s="154" t="s">
        <v>52</v>
      </c>
      <c r="D110" s="154"/>
      <c r="E110" s="154"/>
      <c r="F110" s="154"/>
      <c r="G110" s="154"/>
      <c r="H110" s="154"/>
      <c r="I110" s="154"/>
      <c r="J110" s="154"/>
      <c r="K110" s="154"/>
      <c r="L110" s="154"/>
      <c r="M110" s="154"/>
      <c r="N110" s="154"/>
      <c r="O110" s="154"/>
      <c r="P110" s="154"/>
      <c r="Q110" s="154"/>
      <c r="R110" s="154"/>
      <c r="S110" s="154"/>
    </row>
    <row r="111" spans="1:19" s="27" customFormat="1" ht="24.75" customHeight="1">
      <c r="A111" s="155"/>
      <c r="B111" s="155"/>
      <c r="C111" s="150" t="s">
        <v>107</v>
      </c>
      <c r="D111" s="150"/>
      <c r="E111" s="150"/>
      <c r="F111" s="150"/>
      <c r="G111" s="150"/>
      <c r="H111" s="150"/>
      <c r="I111" s="28" t="s">
        <v>51</v>
      </c>
      <c r="J111" s="150" t="s">
        <v>111</v>
      </c>
      <c r="K111" s="150"/>
      <c r="L111" s="150"/>
      <c r="M111" s="156">
        <v>2597</v>
      </c>
      <c r="N111" s="157"/>
      <c r="O111" s="158"/>
      <c r="P111" s="158"/>
      <c r="Q111" s="158"/>
      <c r="R111" s="158">
        <f>M111</f>
        <v>2597</v>
      </c>
      <c r="S111" s="158"/>
    </row>
    <row r="112" spans="1:19" s="27" customFormat="1" ht="10.199999999999999" customHeight="1">
      <c r="A112" s="153">
        <v>3</v>
      </c>
      <c r="B112" s="153"/>
      <c r="C112" s="159" t="s">
        <v>59</v>
      </c>
      <c r="D112" s="159"/>
      <c r="E112" s="159"/>
      <c r="F112" s="159"/>
      <c r="G112" s="159"/>
      <c r="H112" s="159"/>
      <c r="I112" s="159"/>
      <c r="J112" s="159"/>
      <c r="K112" s="159"/>
      <c r="L112" s="159"/>
      <c r="M112" s="159"/>
      <c r="N112" s="159"/>
      <c r="O112" s="159"/>
      <c r="P112" s="159"/>
      <c r="Q112" s="159"/>
      <c r="R112" s="159"/>
      <c r="S112" s="159"/>
    </row>
    <row r="113" spans="1:21" s="27" customFormat="1" ht="10.199999999999999" customHeight="1">
      <c r="A113" s="155"/>
      <c r="B113" s="155"/>
      <c r="C113" s="150" t="s">
        <v>108</v>
      </c>
      <c r="D113" s="150"/>
      <c r="E113" s="150"/>
      <c r="F113" s="150"/>
      <c r="G113" s="150"/>
      <c r="H113" s="150"/>
      <c r="I113" s="28" t="s">
        <v>101</v>
      </c>
      <c r="J113" s="150" t="s">
        <v>62</v>
      </c>
      <c r="K113" s="150"/>
      <c r="L113" s="150"/>
      <c r="M113" s="160">
        <v>1000000</v>
      </c>
      <c r="N113" s="160"/>
      <c r="O113" s="160"/>
      <c r="P113" s="160"/>
      <c r="Q113" s="160"/>
      <c r="R113" s="160">
        <f>M113</f>
        <v>1000000</v>
      </c>
      <c r="S113" s="160"/>
    </row>
    <row r="114" spans="1:21" s="27" customFormat="1" ht="10.199999999999999" customHeight="1">
      <c r="A114" s="155"/>
      <c r="B114" s="155"/>
      <c r="C114" s="150" t="s">
        <v>109</v>
      </c>
      <c r="D114" s="150"/>
      <c r="E114" s="150"/>
      <c r="F114" s="150"/>
      <c r="G114" s="150"/>
      <c r="H114" s="150"/>
      <c r="I114" s="28" t="s">
        <v>101</v>
      </c>
      <c r="J114" s="150" t="s">
        <v>62</v>
      </c>
      <c r="K114" s="150"/>
      <c r="L114" s="150"/>
      <c r="M114" s="160">
        <f>M108/M111</f>
        <v>385.05968425105891</v>
      </c>
      <c r="N114" s="160"/>
      <c r="O114" s="160"/>
      <c r="P114" s="160"/>
      <c r="Q114" s="160"/>
      <c r="R114" s="160">
        <f>M114</f>
        <v>385.05968425105891</v>
      </c>
      <c r="S114" s="160"/>
    </row>
    <row r="115" spans="1:21" s="27" customFormat="1" ht="10.199999999999999" customHeight="1">
      <c r="A115" s="153">
        <v>4</v>
      </c>
      <c r="B115" s="153"/>
      <c r="C115" s="159" t="s">
        <v>103</v>
      </c>
      <c r="D115" s="159"/>
      <c r="E115" s="159"/>
      <c r="F115" s="159"/>
      <c r="G115" s="159"/>
      <c r="H115" s="159"/>
      <c r="I115" s="159"/>
      <c r="J115" s="159"/>
      <c r="K115" s="159"/>
      <c r="L115" s="159"/>
      <c r="M115" s="159"/>
      <c r="N115" s="159"/>
      <c r="O115" s="159"/>
      <c r="P115" s="159"/>
      <c r="Q115" s="159"/>
      <c r="R115" s="159"/>
      <c r="S115" s="159"/>
    </row>
    <row r="116" spans="1:21" s="27" customFormat="1" ht="11.4" customHeight="1">
      <c r="A116" s="155"/>
      <c r="B116" s="155"/>
      <c r="C116" s="162" t="s">
        <v>110</v>
      </c>
      <c r="D116" s="162"/>
      <c r="E116" s="162"/>
      <c r="F116" s="162"/>
      <c r="G116" s="162"/>
      <c r="H116" s="162"/>
      <c r="I116" s="28" t="s">
        <v>102</v>
      </c>
      <c r="J116" s="150" t="s">
        <v>62</v>
      </c>
      <c r="K116" s="150"/>
      <c r="L116" s="150"/>
      <c r="M116" s="161">
        <f>M108/M107*100</f>
        <v>4.566335150734723</v>
      </c>
      <c r="N116" s="161"/>
      <c r="O116" s="160"/>
      <c r="P116" s="160"/>
      <c r="Q116" s="160"/>
      <c r="R116" s="161">
        <f>M116</f>
        <v>4.566335150734723</v>
      </c>
      <c r="S116" s="161"/>
    </row>
    <row r="117" spans="1:21" s="27" customFormat="1" ht="21.6" customHeight="1">
      <c r="A117" s="155"/>
      <c r="B117" s="155"/>
      <c r="C117" s="150" t="s">
        <v>116</v>
      </c>
      <c r="D117" s="150"/>
      <c r="E117" s="150"/>
      <c r="F117" s="150"/>
      <c r="G117" s="150"/>
      <c r="H117" s="150"/>
      <c r="I117" s="28" t="s">
        <v>102</v>
      </c>
      <c r="J117" s="150" t="s">
        <v>62</v>
      </c>
      <c r="K117" s="150"/>
      <c r="L117" s="150"/>
      <c r="M117" s="161">
        <f>M113/M109*100</f>
        <v>21.133160041420993</v>
      </c>
      <c r="N117" s="161"/>
      <c r="O117" s="160"/>
      <c r="P117" s="160"/>
      <c r="Q117" s="160"/>
      <c r="R117" s="161">
        <f>M117</f>
        <v>21.133160041420993</v>
      </c>
      <c r="S117" s="161"/>
    </row>
    <row r="120" spans="1:21" s="32" customFormat="1" ht="25.95" customHeight="1">
      <c r="B120" s="138" t="s">
        <v>112</v>
      </c>
      <c r="C120" s="138"/>
      <c r="D120" s="138"/>
      <c r="E120" s="138"/>
      <c r="F120" s="42"/>
      <c r="G120" s="43"/>
      <c r="H120" s="42"/>
      <c r="I120" s="42"/>
      <c r="J120" s="42"/>
      <c r="K120" s="42"/>
      <c r="L120" s="42"/>
      <c r="M120" s="139" t="s">
        <v>86</v>
      </c>
      <c r="N120" s="139"/>
      <c r="O120" s="139"/>
      <c r="U120" s="33"/>
    </row>
    <row r="121" spans="1:21" s="1" customFormat="1" ht="3" customHeight="1">
      <c r="B121" s="37"/>
      <c r="C121" s="37"/>
      <c r="D121" s="37"/>
      <c r="E121" s="37"/>
      <c r="F121" s="37"/>
      <c r="G121" s="44"/>
      <c r="H121" s="45"/>
      <c r="I121" s="45"/>
      <c r="J121" s="37"/>
      <c r="K121" s="37"/>
      <c r="L121" s="37"/>
      <c r="M121" s="44"/>
      <c r="N121" s="44"/>
      <c r="O121" s="44"/>
    </row>
    <row r="122" spans="1:21" s="1" customFormat="1" ht="3" customHeight="1"/>
    <row r="123" spans="1:21" s="1" customFormat="1" ht="10.95" customHeight="1">
      <c r="G123" s="70" t="s">
        <v>87</v>
      </c>
      <c r="H123" s="70"/>
      <c r="I123" s="70"/>
      <c r="M123" s="70" t="s">
        <v>88</v>
      </c>
      <c r="N123" s="70"/>
      <c r="O123" s="70"/>
    </row>
    <row r="124" spans="1:21" s="1" customFormat="1" ht="13.2" customHeight="1"/>
    <row r="125" spans="1:21" s="1" customFormat="1" ht="13.2" customHeight="1">
      <c r="B125" s="142" t="s">
        <v>89</v>
      </c>
      <c r="C125" s="142"/>
    </row>
    <row r="126" spans="1:21" s="3" customFormat="1" ht="12" customHeight="1"/>
    <row r="128" spans="1:21" s="35" customFormat="1" ht="25.95" customHeight="1">
      <c r="A128" s="34"/>
      <c r="B128" s="143" t="s">
        <v>96</v>
      </c>
      <c r="C128" s="143"/>
      <c r="D128" s="143"/>
      <c r="E128" s="143"/>
      <c r="F128" s="37"/>
      <c r="G128" s="36"/>
      <c r="H128" s="37"/>
      <c r="I128" s="37"/>
      <c r="J128" s="37"/>
      <c r="K128" s="37"/>
      <c r="L128" s="37"/>
      <c r="M128" s="144" t="s">
        <v>90</v>
      </c>
      <c r="N128" s="144"/>
      <c r="O128" s="144"/>
      <c r="P128" s="34"/>
      <c r="Q128" s="34"/>
      <c r="R128" s="34"/>
      <c r="S128" s="34"/>
    </row>
    <row r="129" spans="2:15" ht="3" customHeight="1">
      <c r="G129" s="11"/>
      <c r="H129" s="12"/>
      <c r="I129" s="12"/>
      <c r="M129" s="11"/>
      <c r="N129" s="11"/>
      <c r="O129" s="11"/>
    </row>
    <row r="130" spans="2:15" ht="3" customHeight="1"/>
    <row r="131" spans="2:15" ht="10.95" customHeight="1">
      <c r="G131" s="70" t="s">
        <v>87</v>
      </c>
      <c r="H131" s="70"/>
      <c r="I131" s="70"/>
      <c r="M131" s="70" t="s">
        <v>88</v>
      </c>
      <c r="N131" s="70"/>
      <c r="O131" s="70"/>
    </row>
    <row r="132" spans="2:15" ht="11.4" hidden="1" customHeight="1"/>
    <row r="133" spans="2:15" ht="12" customHeight="1">
      <c r="B133" s="145" t="s">
        <v>91</v>
      </c>
      <c r="C133" s="145"/>
      <c r="D133" s="145"/>
      <c r="E133" s="146"/>
      <c r="F133" s="146"/>
    </row>
    <row r="135" spans="2:15" ht="12" customHeight="1">
      <c r="C135" s="13" t="s">
        <v>92</v>
      </c>
    </row>
    <row r="138" spans="2:15" s="14" customFormat="1" ht="7.95" customHeight="1">
      <c r="B138" s="147"/>
      <c r="C138" s="147"/>
      <c r="D138" s="147"/>
      <c r="F138" s="147"/>
      <c r="G138" s="147"/>
    </row>
    <row r="139" spans="2:15" ht="10.95" customHeight="1">
      <c r="B139" s="15"/>
      <c r="C139" s="141"/>
      <c r="D139" s="141"/>
      <c r="E139" s="141"/>
      <c r="F139" s="141"/>
      <c r="G139" s="141"/>
      <c r="H139" s="141"/>
      <c r="I139" s="141"/>
      <c r="J139" s="141"/>
      <c r="K139" s="141"/>
      <c r="L139" s="141"/>
    </row>
  </sheetData>
  <mergeCells count="368">
    <mergeCell ref="A117:B117"/>
    <mergeCell ref="C117:H117"/>
    <mergeCell ref="J117:L117"/>
    <mergeCell ref="M117:N117"/>
    <mergeCell ref="O117:Q117"/>
    <mergeCell ref="R117:S117"/>
    <mergeCell ref="A114:B114"/>
    <mergeCell ref="C114:H114"/>
    <mergeCell ref="J114:L114"/>
    <mergeCell ref="M114:N114"/>
    <mergeCell ref="O114:Q114"/>
    <mergeCell ref="R114:S114"/>
    <mergeCell ref="A115:B115"/>
    <mergeCell ref="C115:S115"/>
    <mergeCell ref="A116:B116"/>
    <mergeCell ref="C116:H116"/>
    <mergeCell ref="J116:L116"/>
    <mergeCell ref="M116:N116"/>
    <mergeCell ref="O116:Q116"/>
    <mergeCell ref="R116:S116"/>
    <mergeCell ref="A111:B111"/>
    <mergeCell ref="C111:H111"/>
    <mergeCell ref="J111:L111"/>
    <mergeCell ref="M111:N111"/>
    <mergeCell ref="O111:Q111"/>
    <mergeCell ref="R111:S111"/>
    <mergeCell ref="A112:B112"/>
    <mergeCell ref="C112:S112"/>
    <mergeCell ref="A113:B113"/>
    <mergeCell ref="C113:H113"/>
    <mergeCell ref="J113:L113"/>
    <mergeCell ref="M113:N113"/>
    <mergeCell ref="O113:Q113"/>
    <mergeCell ref="R113:S113"/>
    <mergeCell ref="A106:B106"/>
    <mergeCell ref="C106:S106"/>
    <mergeCell ref="A107:B107"/>
    <mergeCell ref="C107:H107"/>
    <mergeCell ref="J107:L107"/>
    <mergeCell ref="M107:N107"/>
    <mergeCell ref="O107:Q107"/>
    <mergeCell ref="R107:S107"/>
    <mergeCell ref="A110:B110"/>
    <mergeCell ref="C110:S110"/>
    <mergeCell ref="A108:B108"/>
    <mergeCell ref="C108:H108"/>
    <mergeCell ref="J108:L108"/>
    <mergeCell ref="M108:N108"/>
    <mergeCell ref="O108:Q108"/>
    <mergeCell ref="R108:S108"/>
    <mergeCell ref="A109:B109"/>
    <mergeCell ref="C109:H109"/>
    <mergeCell ref="J109:L109"/>
    <mergeCell ref="M109:N109"/>
    <mergeCell ref="O109:Q109"/>
    <mergeCell ref="R109:S109"/>
    <mergeCell ref="C139:L139"/>
    <mergeCell ref="B125:C125"/>
    <mergeCell ref="B128:E128"/>
    <mergeCell ref="M128:O128"/>
    <mergeCell ref="G131:I131"/>
    <mergeCell ref="M131:O131"/>
    <mergeCell ref="B133:D133"/>
    <mergeCell ref="E133:F133"/>
    <mergeCell ref="B138:D138"/>
    <mergeCell ref="F138:G138"/>
    <mergeCell ref="B120:E120"/>
    <mergeCell ref="M120:O120"/>
    <mergeCell ref="A102:B102"/>
    <mergeCell ref="C102:H102"/>
    <mergeCell ref="J102:L102"/>
    <mergeCell ref="M102:N102"/>
    <mergeCell ref="A103:B103"/>
    <mergeCell ref="C103:H103"/>
    <mergeCell ref="A101:B101"/>
    <mergeCell ref="C101:S101"/>
    <mergeCell ref="A104:B104"/>
    <mergeCell ref="C104:H104"/>
    <mergeCell ref="J104:L104"/>
    <mergeCell ref="M104:N104"/>
    <mergeCell ref="O104:Q104"/>
    <mergeCell ref="R104:S104"/>
    <mergeCell ref="O102:Q102"/>
    <mergeCell ref="R102:S102"/>
    <mergeCell ref="J103:L103"/>
    <mergeCell ref="M103:N103"/>
    <mergeCell ref="O103:Q103"/>
    <mergeCell ref="R103:S103"/>
    <mergeCell ref="A105:B105"/>
    <mergeCell ref="C105:S105"/>
    <mergeCell ref="G123:I123"/>
    <mergeCell ref="M123:O123"/>
    <mergeCell ref="A99:B99"/>
    <mergeCell ref="C99:H99"/>
    <mergeCell ref="J99:L99"/>
    <mergeCell ref="M99:N99"/>
    <mergeCell ref="J100:L100"/>
    <mergeCell ref="M100:N100"/>
    <mergeCell ref="A93:B93"/>
    <mergeCell ref="C93:H93"/>
    <mergeCell ref="A98:B98"/>
    <mergeCell ref="C98:H98"/>
    <mergeCell ref="A96:B96"/>
    <mergeCell ref="C96:S96"/>
    <mergeCell ref="A97:B97"/>
    <mergeCell ref="C97:H97"/>
    <mergeCell ref="A94:B94"/>
    <mergeCell ref="C94:H94"/>
    <mergeCell ref="J94:L94"/>
    <mergeCell ref="M94:N94"/>
    <mergeCell ref="O100:Q100"/>
    <mergeCell ref="R100:S100"/>
    <mergeCell ref="O99:Q99"/>
    <mergeCell ref="R99:S99"/>
    <mergeCell ref="A100:B100"/>
    <mergeCell ref="C100:H100"/>
    <mergeCell ref="J98:L98"/>
    <mergeCell ref="M98:N98"/>
    <mergeCell ref="O97:Q97"/>
    <mergeCell ref="R97:S97"/>
    <mergeCell ref="O98:Q98"/>
    <mergeCell ref="R98:S98"/>
    <mergeCell ref="J97:L97"/>
    <mergeCell ref="M97:N97"/>
    <mergeCell ref="J93:L93"/>
    <mergeCell ref="M93:N93"/>
    <mergeCell ref="O93:Q93"/>
    <mergeCell ref="R93:S93"/>
    <mergeCell ref="O94:Q94"/>
    <mergeCell ref="R94:S94"/>
    <mergeCell ref="A92:B92"/>
    <mergeCell ref="C92:H92"/>
    <mergeCell ref="J92:L92"/>
    <mergeCell ref="M92:N92"/>
    <mergeCell ref="A90:B90"/>
    <mergeCell ref="C90:S90"/>
    <mergeCell ref="A91:B91"/>
    <mergeCell ref="C91:S91"/>
    <mergeCell ref="O92:Q92"/>
    <mergeCell ref="R92:S92"/>
    <mergeCell ref="A88:B88"/>
    <mergeCell ref="C88:H88"/>
    <mergeCell ref="J88:L88"/>
    <mergeCell ref="M88:N88"/>
    <mergeCell ref="O88:Q88"/>
    <mergeCell ref="R88:S88"/>
    <mergeCell ref="A89:B89"/>
    <mergeCell ref="C89:H89"/>
    <mergeCell ref="J83:L83"/>
    <mergeCell ref="M83:N83"/>
    <mergeCell ref="O83:Q83"/>
    <mergeCell ref="R83:S83"/>
    <mergeCell ref="A81:B81"/>
    <mergeCell ref="C81:H81"/>
    <mergeCell ref="J85:L85"/>
    <mergeCell ref="M85:N85"/>
    <mergeCell ref="J89:L89"/>
    <mergeCell ref="M89:N89"/>
    <mergeCell ref="O89:Q89"/>
    <mergeCell ref="R89:S89"/>
    <mergeCell ref="A87:B87"/>
    <mergeCell ref="C87:H87"/>
    <mergeCell ref="J87:L87"/>
    <mergeCell ref="M87:N87"/>
    <mergeCell ref="O85:Q85"/>
    <mergeCell ref="R85:S85"/>
    <mergeCell ref="A86:B86"/>
    <mergeCell ref="C86:S86"/>
    <mergeCell ref="A85:B85"/>
    <mergeCell ref="C85:H85"/>
    <mergeCell ref="O87:Q87"/>
    <mergeCell ref="R87:S87"/>
    <mergeCell ref="R80:S80"/>
    <mergeCell ref="J81:L81"/>
    <mergeCell ref="M81:N81"/>
    <mergeCell ref="O81:Q81"/>
    <mergeCell ref="R81:S81"/>
    <mergeCell ref="O84:Q84"/>
    <mergeCell ref="R84:S84"/>
    <mergeCell ref="A79:B79"/>
    <mergeCell ref="C79:H79"/>
    <mergeCell ref="J79:L79"/>
    <mergeCell ref="M79:N79"/>
    <mergeCell ref="A84:B84"/>
    <mergeCell ref="C84:H84"/>
    <mergeCell ref="J84:L84"/>
    <mergeCell ref="M84:N84"/>
    <mergeCell ref="A80:B80"/>
    <mergeCell ref="C80:H80"/>
    <mergeCell ref="J80:L80"/>
    <mergeCell ref="M80:N80"/>
    <mergeCell ref="O80:Q80"/>
    <mergeCell ref="A82:B82"/>
    <mergeCell ref="C82:S82"/>
    <mergeCell ref="A83:B83"/>
    <mergeCell ref="C83:H83"/>
    <mergeCell ref="R73:S73"/>
    <mergeCell ref="A77:B77"/>
    <mergeCell ref="C77:S77"/>
    <mergeCell ref="A78:B78"/>
    <mergeCell ref="C78:S78"/>
    <mergeCell ref="O79:Q79"/>
    <mergeCell ref="R79:S79"/>
    <mergeCell ref="A74:B74"/>
    <mergeCell ref="C74:H74"/>
    <mergeCell ref="J74:L74"/>
    <mergeCell ref="M74:N74"/>
    <mergeCell ref="O74:Q74"/>
    <mergeCell ref="R74:S74"/>
    <mergeCell ref="A75:B75"/>
    <mergeCell ref="C75:S75"/>
    <mergeCell ref="O76:Q76"/>
    <mergeCell ref="R76:S76"/>
    <mergeCell ref="A76:B76"/>
    <mergeCell ref="C76:H76"/>
    <mergeCell ref="J76:L76"/>
    <mergeCell ref="M76:N76"/>
    <mergeCell ref="A73:B73"/>
    <mergeCell ref="C73:H73"/>
    <mergeCell ref="J73:L73"/>
    <mergeCell ref="M73:N73"/>
    <mergeCell ref="A61:B61"/>
    <mergeCell ref="C61:L61"/>
    <mergeCell ref="M61:N61"/>
    <mergeCell ref="O61:Q61"/>
    <mergeCell ref="A71:B71"/>
    <mergeCell ref="C71:H71"/>
    <mergeCell ref="J71:L71"/>
    <mergeCell ref="M71:N71"/>
    <mergeCell ref="O71:Q71"/>
    <mergeCell ref="A69:B69"/>
    <mergeCell ref="C69:H69"/>
    <mergeCell ref="O73:Q73"/>
    <mergeCell ref="O72:Q72"/>
    <mergeCell ref="R61:S61"/>
    <mergeCell ref="A63:S63"/>
    <mergeCell ref="J65:L65"/>
    <mergeCell ref="M65:N65"/>
    <mergeCell ref="O65:Q65"/>
    <mergeCell ref="R65:S65"/>
    <mergeCell ref="A68:B68"/>
    <mergeCell ref="C68:S68"/>
    <mergeCell ref="A65:B65"/>
    <mergeCell ref="C65:H65"/>
    <mergeCell ref="R71:S71"/>
    <mergeCell ref="A66:B66"/>
    <mergeCell ref="C66:H66"/>
    <mergeCell ref="J66:L66"/>
    <mergeCell ref="M66:N66"/>
    <mergeCell ref="O66:Q66"/>
    <mergeCell ref="R66:S66"/>
    <mergeCell ref="A67:B67"/>
    <mergeCell ref="C67:S67"/>
    <mergeCell ref="J69:L69"/>
    <mergeCell ref="M69:N69"/>
    <mergeCell ref="O69:Q69"/>
    <mergeCell ref="R69:S69"/>
    <mergeCell ref="A70:B70"/>
    <mergeCell ref="C70:S70"/>
    <mergeCell ref="A56:Q56"/>
    <mergeCell ref="A58:B58"/>
    <mergeCell ref="C58:L58"/>
    <mergeCell ref="M58:N58"/>
    <mergeCell ref="O58:Q58"/>
    <mergeCell ref="R60:S60"/>
    <mergeCell ref="A60:B60"/>
    <mergeCell ref="C60:L60"/>
    <mergeCell ref="M60:N60"/>
    <mergeCell ref="O60:Q60"/>
    <mergeCell ref="R58:S58"/>
    <mergeCell ref="A59:B59"/>
    <mergeCell ref="C59:L59"/>
    <mergeCell ref="M59:N59"/>
    <mergeCell ref="O59:Q59"/>
    <mergeCell ref="R59:S59"/>
    <mergeCell ref="N52:O52"/>
    <mergeCell ref="A54:I54"/>
    <mergeCell ref="J54:K54"/>
    <mergeCell ref="L54:M54"/>
    <mergeCell ref="N54:O54"/>
    <mergeCell ref="A52:B52"/>
    <mergeCell ref="C52:I52"/>
    <mergeCell ref="J52:K52"/>
    <mergeCell ref="L52:M52"/>
    <mergeCell ref="A51:B51"/>
    <mergeCell ref="C51:I51"/>
    <mergeCell ref="J51:K51"/>
    <mergeCell ref="L51:M51"/>
    <mergeCell ref="N51:O51"/>
    <mergeCell ref="A50:B50"/>
    <mergeCell ref="C50:I50"/>
    <mergeCell ref="J50:K50"/>
    <mergeCell ref="L50:M50"/>
    <mergeCell ref="A42:B42"/>
    <mergeCell ref="C42:R42"/>
    <mergeCell ref="B45:M45"/>
    <mergeCell ref="A47:B48"/>
    <mergeCell ref="C47:I48"/>
    <mergeCell ref="J47:K48"/>
    <mergeCell ref="L47:M48"/>
    <mergeCell ref="N50:O50"/>
    <mergeCell ref="N47:O48"/>
    <mergeCell ref="A49:B49"/>
    <mergeCell ref="C49:I49"/>
    <mergeCell ref="J49:K49"/>
    <mergeCell ref="L49:M49"/>
    <mergeCell ref="N49:O49"/>
    <mergeCell ref="A43:B43"/>
    <mergeCell ref="C43:R43"/>
    <mergeCell ref="A31:B31"/>
    <mergeCell ref="C31:R31"/>
    <mergeCell ref="A32:B32"/>
    <mergeCell ref="C32:R32"/>
    <mergeCell ref="B34:R34"/>
    <mergeCell ref="A40:B40"/>
    <mergeCell ref="C40:R40"/>
    <mergeCell ref="A41:B41"/>
    <mergeCell ref="C41:R41"/>
    <mergeCell ref="B35:R35"/>
    <mergeCell ref="B37:R37"/>
    <mergeCell ref="A39:B39"/>
    <mergeCell ref="C39:R39"/>
    <mergeCell ref="B22:C22"/>
    <mergeCell ref="E22:F22"/>
    <mergeCell ref="H22:I22"/>
    <mergeCell ref="K22:N22"/>
    <mergeCell ref="P22:R22"/>
    <mergeCell ref="B23:R23"/>
    <mergeCell ref="B25:R25"/>
    <mergeCell ref="B27:R27"/>
    <mergeCell ref="B29:R29"/>
    <mergeCell ref="E18:M18"/>
    <mergeCell ref="P18:R18"/>
    <mergeCell ref="B19:C19"/>
    <mergeCell ref="E19:M19"/>
    <mergeCell ref="P19:R19"/>
    <mergeCell ref="B20:C20"/>
    <mergeCell ref="E20:M20"/>
    <mergeCell ref="P20:R20"/>
    <mergeCell ref="B21:C21"/>
    <mergeCell ref="E21:F21"/>
    <mergeCell ref="H21:I21"/>
    <mergeCell ref="K21:N21"/>
    <mergeCell ref="P21:R21"/>
    <mergeCell ref="A13:R13"/>
    <mergeCell ref="B17:C17"/>
    <mergeCell ref="E17:M17"/>
    <mergeCell ref="P17:R17"/>
    <mergeCell ref="N1:R1"/>
    <mergeCell ref="N2:R2"/>
    <mergeCell ref="N3:R3"/>
    <mergeCell ref="M5:S5"/>
    <mergeCell ref="R72:S72"/>
    <mergeCell ref="A72:B72"/>
    <mergeCell ref="C72:H72"/>
    <mergeCell ref="J72:L72"/>
    <mergeCell ref="M72:N72"/>
    <mergeCell ref="M7:R7"/>
    <mergeCell ref="M8:R8"/>
    <mergeCell ref="M9:O9"/>
    <mergeCell ref="Q9:R9"/>
    <mergeCell ref="A12:R12"/>
    <mergeCell ref="A53:B53"/>
    <mergeCell ref="C53:I53"/>
    <mergeCell ref="J53:K53"/>
    <mergeCell ref="L53:M53"/>
    <mergeCell ref="N53:O53"/>
    <mergeCell ref="B18:C18"/>
  </mergeCells>
  <phoneticPr fontId="11" type="noConversion"/>
  <pageMargins left="0.98425196850393704" right="0.59055118110236227" top="0.78740157480314965" bottom="0.39370078740157483" header="0" footer="0"/>
  <pageSetup paperSize="9" scale="80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Gritsun</dc:creator>
  <cp:lastModifiedBy>Gritsun</cp:lastModifiedBy>
  <cp:lastPrinted>2024-12-26T18:16:30Z</cp:lastPrinted>
  <dcterms:created xsi:type="dcterms:W3CDTF">2024-01-29T13:35:27Z</dcterms:created>
  <dcterms:modified xsi:type="dcterms:W3CDTF">2025-03-05T13:42:21Z</dcterms:modified>
</cp:coreProperties>
</file>